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RELACION CONTRATACIÓN 2006 A 2016\2013\"/>
    </mc:Choice>
  </mc:AlternateContent>
  <bookViews>
    <workbookView xWindow="0" yWindow="0" windowWidth="19440" windowHeight="7755" tabRatio="809"/>
  </bookViews>
  <sheets>
    <sheet name="CONTRATOS ADIC Y PROR 2013" sheetId="26" r:id="rId1"/>
  </sheets>
  <definedNames>
    <definedName name="_xlnm._FilterDatabase" localSheetId="0" hidden="1">'CONTRATOS ADIC Y PROR 2013'!$A$4:$WVV$102</definedName>
    <definedName name="_xlnm.Print_Area" localSheetId="0">'CONTRATOS ADIC Y PROR 2013'!$A$1:$Z$102</definedName>
    <definedName name="CONTRATO">#REF!</definedName>
    <definedName name="DATOS">#REF!</definedName>
    <definedName name="TERCERO">#REF!</definedName>
    <definedName name="tipoc">#REF!</definedName>
    <definedName name="_xlnm.Print_Titles" localSheetId="0">'CONTRATOS ADIC Y PROR 2013'!$3:$4</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Y19" i="26" l="1"/>
  <c r="Y18" i="26"/>
  <c r="R30" i="26" l="1"/>
  <c r="R20" i="26"/>
  <c r="R19" i="26"/>
  <c r="R18" i="26"/>
  <c r="R13" i="26"/>
  <c r="R8" i="26"/>
  <c r="R77" i="26"/>
  <c r="R68" i="26"/>
  <c r="R39" i="26"/>
  <c r="R34" i="26"/>
  <c r="Y102" i="26" l="1"/>
  <c r="Y101" i="26"/>
  <c r="Y100" i="26"/>
  <c r="Y91" i="26"/>
  <c r="Y87" i="26"/>
  <c r="Y86" i="26"/>
  <c r="Y82" i="26"/>
  <c r="Y79" i="26"/>
  <c r="Y71" i="26"/>
  <c r="Y69" i="26"/>
  <c r="Y63" i="26"/>
  <c r="Y55" i="26"/>
  <c r="Y46" i="26"/>
  <c r="Y38" i="26"/>
  <c r="Y31" i="26"/>
  <c r="Y22" i="26"/>
  <c r="Y17" i="26"/>
  <c r="Y11" i="26"/>
  <c r="R102" i="26" l="1"/>
  <c r="R101" i="26"/>
  <c r="R100" i="26"/>
  <c r="R99" i="26"/>
  <c r="P99" i="26"/>
  <c r="Y99" i="26" s="1"/>
  <c r="R98" i="26"/>
  <c r="P98" i="26"/>
  <c r="Y98" i="26" s="1"/>
  <c r="R97" i="26"/>
  <c r="R96" i="26"/>
  <c r="P96" i="26"/>
  <c r="Y96" i="26" s="1"/>
  <c r="R95" i="26"/>
  <c r="P95" i="26"/>
  <c r="Y95" i="26" s="1"/>
  <c r="R94" i="26"/>
  <c r="P94" i="26"/>
  <c r="Y94" i="26" s="1"/>
  <c r="R93" i="26"/>
  <c r="P93" i="26"/>
  <c r="Y93" i="26" s="1"/>
  <c r="R92" i="26"/>
  <c r="P92" i="26"/>
  <c r="Y92" i="26" s="1"/>
  <c r="R91" i="26"/>
  <c r="R90" i="26"/>
  <c r="P90" i="26"/>
  <c r="Y90" i="26" s="1"/>
  <c r="R89" i="26"/>
  <c r="P89" i="26"/>
  <c r="Y89" i="26" s="1"/>
  <c r="R88" i="26"/>
  <c r="P88" i="26"/>
  <c r="Y88" i="26" s="1"/>
  <c r="R87" i="26"/>
  <c r="R86" i="26"/>
  <c r="R85" i="26"/>
  <c r="P85" i="26"/>
  <c r="Y85" i="26" s="1"/>
  <c r="R84" i="26"/>
  <c r="P84" i="26"/>
  <c r="Y84" i="26" s="1"/>
  <c r="R83" i="26"/>
  <c r="P83" i="26"/>
  <c r="Y83" i="26" s="1"/>
  <c r="R82" i="26"/>
  <c r="R81" i="26"/>
  <c r="P81" i="26"/>
  <c r="Y81" i="26" s="1"/>
  <c r="R80" i="26"/>
  <c r="P80" i="26"/>
  <c r="Y80" i="26" s="1"/>
  <c r="R79" i="26"/>
  <c r="R78" i="26"/>
  <c r="P77" i="26"/>
  <c r="Y77" i="26" s="1"/>
  <c r="R76" i="26"/>
  <c r="P76" i="26"/>
  <c r="Y76" i="26" s="1"/>
  <c r="R75" i="26"/>
  <c r="R74" i="26"/>
  <c r="P74" i="26"/>
  <c r="Y74" i="26" s="1"/>
  <c r="R73" i="26"/>
  <c r="P73" i="26"/>
  <c r="Y73" i="26" s="1"/>
  <c r="R72" i="26"/>
  <c r="P72" i="26"/>
  <c r="Y72" i="26" s="1"/>
  <c r="R71" i="26"/>
  <c r="R70" i="26"/>
  <c r="P70" i="26"/>
  <c r="Y70" i="26" s="1"/>
  <c r="R69" i="26"/>
  <c r="P68" i="26"/>
  <c r="Y68" i="26" s="1"/>
  <c r="R67" i="26"/>
  <c r="P67" i="26"/>
  <c r="Y67" i="26" s="1"/>
  <c r="R66" i="26"/>
  <c r="P66" i="26"/>
  <c r="Y66" i="26" s="1"/>
  <c r="R65" i="26"/>
  <c r="P65" i="26"/>
  <c r="Y65" i="26" s="1"/>
  <c r="R64" i="26"/>
  <c r="P64" i="26"/>
  <c r="Y64" i="26" s="1"/>
  <c r="R63" i="26"/>
  <c r="R62" i="26"/>
  <c r="P62" i="26"/>
  <c r="Y62" i="26" s="1"/>
  <c r="R61" i="26"/>
  <c r="P61" i="26"/>
  <c r="Y61" i="26" s="1"/>
  <c r="R60" i="26"/>
  <c r="P60" i="26"/>
  <c r="Y60" i="26" s="1"/>
  <c r="R59" i="26"/>
  <c r="P59" i="26"/>
  <c r="Y59" i="26" s="1"/>
  <c r="R58" i="26"/>
  <c r="R57" i="26"/>
  <c r="P57" i="26"/>
  <c r="Y57" i="26" s="1"/>
  <c r="R56" i="26"/>
  <c r="P56" i="26"/>
  <c r="Y56" i="26" s="1"/>
  <c r="R54" i="26"/>
  <c r="P54" i="26"/>
  <c r="Y54" i="26" s="1"/>
  <c r="R53" i="26"/>
  <c r="P53" i="26"/>
  <c r="Y53" i="26" s="1"/>
  <c r="R52" i="26"/>
  <c r="R51" i="26"/>
  <c r="R50" i="26"/>
  <c r="P50" i="26"/>
  <c r="Y50" i="26" s="1"/>
  <c r="R49" i="26"/>
  <c r="P49" i="26"/>
  <c r="Y49" i="26" s="1"/>
  <c r="R48" i="26"/>
  <c r="P48" i="26"/>
  <c r="Y48" i="26" s="1"/>
  <c r="R47" i="26"/>
  <c r="P47" i="26"/>
  <c r="Y47" i="26" s="1"/>
  <c r="R46" i="26"/>
  <c r="R45" i="26"/>
  <c r="P45" i="26"/>
  <c r="Y45" i="26" s="1"/>
  <c r="R44" i="26"/>
  <c r="P44" i="26"/>
  <c r="Y44" i="26" s="1"/>
  <c r="R43" i="26"/>
  <c r="P43" i="26"/>
  <c r="Y43" i="26" s="1"/>
  <c r="R42" i="26"/>
  <c r="P42" i="26"/>
  <c r="Y42" i="26" s="1"/>
  <c r="R41" i="26"/>
  <c r="P41" i="26"/>
  <c r="Y41" i="26" s="1"/>
  <c r="R40" i="26"/>
  <c r="P40" i="26"/>
  <c r="Y40" i="26" s="1"/>
  <c r="P39" i="26"/>
  <c r="Y39" i="26" s="1"/>
  <c r="R38" i="26"/>
  <c r="R37" i="26"/>
  <c r="P37" i="26"/>
  <c r="Y37" i="26" s="1"/>
  <c r="R36" i="26"/>
  <c r="P36" i="26"/>
  <c r="Y36" i="26" s="1"/>
  <c r="R35" i="26"/>
  <c r="P35" i="26"/>
  <c r="Y35" i="26" s="1"/>
  <c r="P34" i="26"/>
  <c r="Y34" i="26" s="1"/>
  <c r="R33" i="26"/>
  <c r="P33" i="26"/>
  <c r="Y33" i="26" s="1"/>
  <c r="R32" i="26"/>
  <c r="P32" i="26"/>
  <c r="Y32" i="26" s="1"/>
  <c r="R31" i="26"/>
  <c r="P30" i="26"/>
  <c r="Y30" i="26" s="1"/>
  <c r="R29" i="26"/>
  <c r="P29" i="26"/>
  <c r="Y29" i="26" s="1"/>
  <c r="R28" i="26"/>
  <c r="R27" i="26"/>
  <c r="P27" i="26"/>
  <c r="Y27" i="26" s="1"/>
  <c r="P26" i="26"/>
  <c r="Y26" i="26" s="1"/>
  <c r="R25" i="26"/>
  <c r="P25" i="26"/>
  <c r="Y25" i="26" s="1"/>
  <c r="R24" i="26"/>
  <c r="P24" i="26"/>
  <c r="Y24" i="26" s="1"/>
  <c r="R23" i="26"/>
  <c r="P23" i="26"/>
  <c r="Y23" i="26" s="1"/>
  <c r="R22" i="26"/>
  <c r="R21" i="26"/>
  <c r="P20" i="26"/>
  <c r="Y20" i="26" s="1"/>
  <c r="R17" i="26"/>
  <c r="R16" i="26"/>
  <c r="P16" i="26"/>
  <c r="Y16" i="26" s="1"/>
  <c r="R15" i="26"/>
  <c r="P15" i="26"/>
  <c r="Y15" i="26" s="1"/>
  <c r="R14" i="26"/>
  <c r="P14" i="26"/>
  <c r="Y14" i="26" s="1"/>
  <c r="P13" i="26"/>
  <c r="Y13" i="26" s="1"/>
  <c r="R12" i="26"/>
  <c r="P12" i="26"/>
  <c r="Y12" i="26" s="1"/>
  <c r="R11" i="26"/>
  <c r="R10" i="26"/>
  <c r="P10" i="26"/>
  <c r="Y10" i="26" s="1"/>
  <c r="R9" i="26"/>
  <c r="P9" i="26"/>
  <c r="Y9" i="26" s="1"/>
  <c r="P8" i="26"/>
  <c r="Y8" i="26" s="1"/>
  <c r="R7" i="26"/>
  <c r="P7" i="26"/>
  <c r="Y7" i="26" s="1"/>
  <c r="R6" i="26"/>
  <c r="P6" i="26"/>
  <c r="Y6" i="26" s="1"/>
  <c r="R5" i="26"/>
  <c r="P5" i="26"/>
  <c r="Y5" i="26" s="1"/>
  <c r="R103" i="26" l="1"/>
</calcChain>
</file>

<file path=xl/sharedStrings.xml><?xml version="1.0" encoding="utf-8"?>
<sst xmlns="http://schemas.openxmlformats.org/spreadsheetml/2006/main" count="1130" uniqueCount="504">
  <si>
    <t>MODALIDAD DE SELECCIÓN</t>
  </si>
  <si>
    <t>No. CONTRATO</t>
  </si>
  <si>
    <t>FECHA DE FIRMA Y/0 SUSCRIPCIÓN</t>
  </si>
  <si>
    <t>VALOR DEL CONTRATO</t>
  </si>
  <si>
    <t>OBJETO</t>
  </si>
  <si>
    <t>DV</t>
  </si>
  <si>
    <t>NOMBRE</t>
  </si>
  <si>
    <t>NIT O C.C.</t>
  </si>
  <si>
    <t>CONTRATISTA</t>
  </si>
  <si>
    <t>FECHA DE INICIO</t>
  </si>
  <si>
    <t xml:space="preserve">31 31-Servicios Profesionales </t>
  </si>
  <si>
    <t>SUPERVISOR</t>
  </si>
  <si>
    <t>No. DEL PROCESO SECOP</t>
  </si>
  <si>
    <t>Contratación Directa</t>
  </si>
  <si>
    <t>Mínima Cuantía</t>
  </si>
  <si>
    <t xml:space="preserve">121 121-Compraventa (Bienes Muebles) </t>
  </si>
  <si>
    <t>NA</t>
  </si>
  <si>
    <t>LUIS GERMÁN GÓMEZ BUSTAMANTE</t>
  </si>
  <si>
    <t>LOTERÍA DE BOGOTÁ</t>
  </si>
  <si>
    <t xml:space="preserve">132 132-Arrendamiento de bienes inmuebles </t>
  </si>
  <si>
    <t>15 días hábiles</t>
  </si>
  <si>
    <t>Licitación Pública</t>
  </si>
  <si>
    <t>CÉSAR TULIO CÓRDOBA VIVAR</t>
  </si>
  <si>
    <t>CAJA COLOMBIANA DE SUBSIDIO FAMILIAR COLSUBSIDIO</t>
  </si>
  <si>
    <t>Selección Abreviada Subasta Inversa</t>
  </si>
  <si>
    <t>CARGO</t>
  </si>
  <si>
    <t>ESTADO DEL CONTRATO</t>
  </si>
  <si>
    <t>TERMINADO</t>
  </si>
  <si>
    <t>Prestación de servicios</t>
  </si>
  <si>
    <t>Honorarios Entidad</t>
  </si>
  <si>
    <t>EN EJECUCIÓN</t>
  </si>
  <si>
    <t>Salud Ocupacional</t>
  </si>
  <si>
    <t>Arrendamientos</t>
  </si>
  <si>
    <t>Empresa de Telecomunicaciones de Bogotá - ETB S.A. ESP</t>
  </si>
  <si>
    <t>Combustibles lubricantes y llantas</t>
  </si>
  <si>
    <t>Control Social a la Gestión Pública</t>
  </si>
  <si>
    <t>Mantenimiento Entidad</t>
  </si>
  <si>
    <t>Bienestar e Incentivos</t>
  </si>
  <si>
    <t>Gastos de Computador</t>
  </si>
  <si>
    <t>Información</t>
  </si>
  <si>
    <t>30 días hábiles</t>
  </si>
  <si>
    <t>FECHA DE TERMINACIÓN
(Depende del acta de inicio)</t>
  </si>
  <si>
    <t>NUEVA
FECHA DE TERMINACIÓN</t>
  </si>
  <si>
    <t>RUBRO PRESUPUESTAL</t>
  </si>
  <si>
    <t xml:space="preserve">TIPO DE CONTRATO </t>
  </si>
  <si>
    <t>CÉSAR AUGUSTO AGUIRRE GALINDO</t>
  </si>
  <si>
    <t>10 días hábiles</t>
  </si>
  <si>
    <t>Capacitación Interna</t>
  </si>
  <si>
    <t>Gastos de Transporte y Comunicación</t>
  </si>
  <si>
    <t>Materiales y Suministros</t>
  </si>
  <si>
    <t>Selección Abreviada Menor Cuantía</t>
  </si>
  <si>
    <t>FESTIVAL TOURS L'ALIANXA SAS</t>
  </si>
  <si>
    <t>5 días hábiles</t>
  </si>
  <si>
    <t>Directora de Tecnologías de la Información y las Comunicaciones</t>
  </si>
  <si>
    <t>BANCO AGRARIO DE COLOMBIA S.A</t>
  </si>
  <si>
    <t>Compra de Equipo</t>
  </si>
  <si>
    <t>SUMIMAS SAS</t>
  </si>
  <si>
    <t>COMPUTEL SYSTEM SAS</t>
  </si>
  <si>
    <t>PLAZO (DÍAS)</t>
  </si>
  <si>
    <t>PRORROGAS
(DÍAS)</t>
  </si>
  <si>
    <t>ADICIONES</t>
  </si>
  <si>
    <t>VALOR FINAL DEL CONTRATO</t>
  </si>
  <si>
    <t>Subdirector de Servicios Administrativos</t>
  </si>
  <si>
    <t>CB-PMINC-002</t>
  </si>
  <si>
    <t>Contratar insumos para la impresión de 300 cartillas y 2000 plegables institucionales.</t>
  </si>
  <si>
    <t>Comercial Ofsset Guio &amp; CIALtda
Hugo Hernan Guio Cardenas</t>
  </si>
  <si>
    <t>800031626-5
19120140</t>
  </si>
  <si>
    <t>Impresos y Públicaciones</t>
  </si>
  <si>
    <t>Melba Pinto Gualdron</t>
  </si>
  <si>
    <t>Melba Pinto Gualdron
Jefe Oficina Asesora de Comunicaciones</t>
  </si>
  <si>
    <t>CB-CD-04-2013</t>
  </si>
  <si>
    <t>Capacitación de dos (2) funcionarios de la Dirección de Talento Humano para la evaluación y desempeño laboral al servicio de la Entidad.</t>
  </si>
  <si>
    <t>Fundación Superior para el Desarrollo Integral "FUNDASUPERIOR"
Bernal Alfonso Reinaldo</t>
  </si>
  <si>
    <t>816001621-9
80310362</t>
  </si>
  <si>
    <t>2 días hábiles</t>
  </si>
  <si>
    <t>Maria Teresa Velandia Fernandez</t>
  </si>
  <si>
    <t>CB-CD-06-2013</t>
  </si>
  <si>
    <t>Prestar los servicios profesionales para la realización de la visita de seguimiento año 2013 al Sistema de Gestión de la Calidad S.G.C, bajo las normas técnicas NTC-ISO 9001:2008 y NTCGP 1000:2009.</t>
  </si>
  <si>
    <t>S.G.C. Colombiana S.A
Luis Fernando Mora Espinosa</t>
  </si>
  <si>
    <t>860049921-0
79371010</t>
  </si>
  <si>
    <t>3,5 días hábiles</t>
  </si>
  <si>
    <t>Edna Piedad Cubillos Caicedo</t>
  </si>
  <si>
    <t>AF-CD-08-2013</t>
  </si>
  <si>
    <t xml:space="preserve">Adquisición de una (1) suscripción del diario el Espectador por un (1) año para la Auditoria Fiscal ante la Contraloria de Bogotá. </t>
  </si>
  <si>
    <t>Comunicaciones S.A (El Espectador)</t>
  </si>
  <si>
    <t>860007590-6</t>
  </si>
  <si>
    <t xml:space="preserve">Rodrigo Tovar Garcés </t>
  </si>
  <si>
    <t>899999115-8</t>
  </si>
  <si>
    <t>CB-PMINC-O1-2013</t>
  </si>
  <si>
    <t>Contratar la realización de examenes médicos ocupacionales de ingreso y/o retiros, en calidad de examenes de laboratorio Frotis faringeo, coprologicos y KOH uñas, para la Contraloria de Bogotá</t>
  </si>
  <si>
    <t>Help Ocupacionales S.A.S
Elizabeth Duque Hernandez</t>
  </si>
  <si>
    <t>900479126-0
30.317.622</t>
  </si>
  <si>
    <t>Ruth Patricia Rico Rico</t>
  </si>
  <si>
    <t>Subdirector de Bienestar Social</t>
  </si>
  <si>
    <t>CB-PMINC-O3-2013</t>
  </si>
  <si>
    <t>Contratar el servicio de monitoreo de medios de prensa, radio, televisión e Internet para la Contraloria de Bogotá</t>
  </si>
  <si>
    <t>Mediciones y Medios S.A.S
Edison Yesid Zarate Zarate</t>
  </si>
  <si>
    <t>830509981-8
79.339364</t>
  </si>
  <si>
    <t>Melba Pinto Guadron</t>
  </si>
  <si>
    <t>Jefe Oficina Asesora de Comunicaciones</t>
  </si>
  <si>
    <t>CB-PMINC-O5-2013</t>
  </si>
  <si>
    <t>La prestación del servicio de área protegida para la atención de las urgencias y emergencias médicas, en las diferentes sedes de la Contraloria de Bogotá, D.C., para los funcionarios, usuarios, proveedores y visitantes de la Entidad.</t>
  </si>
  <si>
    <t>Empresa de Medicina Integral EMI S.A.
Juan Carlos Agudelo Arismendi</t>
  </si>
  <si>
    <t>811007601-0</t>
  </si>
  <si>
    <t>CB-CD-13-2013</t>
  </si>
  <si>
    <t>Prestar los servicios profesionales y especializados en medicina laboral a la Contraloria de Bogotá, D.C., en desarrollo del Sistema de Gestión de la Seguridad y Salud en el Trabajo /SG-SST y en forma interdisciplinaria con el Grupo de Gestión de la Seguridad y Salud en el Trabajo / GG-SST.</t>
  </si>
  <si>
    <t>AF-CD-14-2013</t>
  </si>
  <si>
    <t xml:space="preserve">Adquisición de una (1) suscripción de de la Revista Semana por un (1) año para la Auditoria Fiscal ante la Contraloria de Bogotá. </t>
  </si>
  <si>
    <t>Publicaciones Semana S.A
Ivan Dario Gomez Mosquera</t>
  </si>
  <si>
    <t>860509265-1
79.796.585</t>
  </si>
  <si>
    <t>Rodrigo Tovar Garcés</t>
  </si>
  <si>
    <t>Auditor Fiscal</t>
  </si>
  <si>
    <t>CB-PMINC-9-2013</t>
  </si>
  <si>
    <t>Contratar el suministro de aceites, lubricantes, refrigerantes, filtros y filtros sedimentadores para los veintidós (22) vehículos del parque automor de la entidad.</t>
  </si>
  <si>
    <t>Mecaniexpress S.A.S
Noralba Palma Rodriguez</t>
  </si>
  <si>
    <t>830145410-0
35498009</t>
  </si>
  <si>
    <t>Alexandra Ramirez Suarez</t>
  </si>
  <si>
    <t>CB-CD-15-2013</t>
  </si>
  <si>
    <t>Adquisición de dos (2) Suscripciones del Diario la Republica por un (1) año para la Oficina Asesora de Comunicaciones, y Despacho del Contralor Auxiliar.</t>
  </si>
  <si>
    <t>Editorial El Globo S.A
Alvaro Enrique Neira Sutta</t>
  </si>
  <si>
    <t>860009759-2
79.134.767</t>
  </si>
  <si>
    <t>CB-PMINC-07-2013</t>
  </si>
  <si>
    <t>Contratar el desarrollo de dos (2) jornadas de intervención en clima organizacional, con la finalidad de mejorar y fortalecer el ambiente laboral y la gestión institucional de la Contraloria de Bogotá D.C.</t>
  </si>
  <si>
    <t>Moreno Bautista Sandra Milena</t>
  </si>
  <si>
    <t>52409186
52409186-8</t>
  </si>
  <si>
    <t>Patricia Rico Rico</t>
  </si>
  <si>
    <t>CB-CD-19-2013</t>
  </si>
  <si>
    <t>Adquisición de tres (3) suscripciones del Diario el Espectador por un (1) año para la Oficina Asesora de Comunicaciones, Despacho del Contralor y Despacho Contralor Auxiliar.</t>
  </si>
  <si>
    <t>Comunicaciones S.A (El Espectador)
Wilson Santiago Diaz Castro</t>
  </si>
  <si>
    <t>860007590-6
79624571</t>
  </si>
  <si>
    <t>AF-cd-22-2013</t>
  </si>
  <si>
    <t>Adquisición de una (1) suscripción del Diario la Republica por un (1) año para la Auditoria Fiscal ante la Contraloria de Bogotá D.C.</t>
  </si>
  <si>
    <t>860009759-2
79134767</t>
  </si>
  <si>
    <t>AF-CD-21-2013</t>
  </si>
  <si>
    <t>Adquisición de una (1) suscripción del Diario El Tiempo más portafolio por un (1) año para la Auditoria Fiscal ante la Contraloria de Bogotá D.C.</t>
  </si>
  <si>
    <t>Casa Editorial El Tiempo S.A
DAVID MATOSES PERAIRE</t>
  </si>
  <si>
    <t>860001022-7
338633</t>
  </si>
  <si>
    <t>AF-PMINC-10-2013</t>
  </si>
  <si>
    <t>Contratar el suministro de combustible (gasolina), para el automotor asignado a la Auditoria Fiscal ante la Contraloria de Bogotá D.C., por medio de vales</t>
  </si>
  <si>
    <t xml:space="preserve">
Estación Texaco 16
Winston José Kappaz (Tegel)</t>
  </si>
  <si>
    <t>Matricula  01598494
Nit 9053544 - 5</t>
  </si>
  <si>
    <t>CB-SASI-12-2013</t>
  </si>
  <si>
    <t>Prestación del servicio de mantenimiento preventivo y correctivo integral con el suministro de repuestos para los diferentes vehiculos de propiedad de la Contraloria de Bogotá D.C., y por los que llegare a ser legalmente responsable.</t>
  </si>
  <si>
    <t>PINTUTAX S.A</t>
  </si>
  <si>
    <t>830100940-9
19345661</t>
  </si>
  <si>
    <t xml:space="preserve">Gustavo Monzón Garzón </t>
  </si>
  <si>
    <t>Subdirector de Servicios Generales</t>
  </si>
  <si>
    <t>Adquisición de: dos (2) Suscripciones por un (1) año de los diarios:  El Tiempo y Portafolio para la Dirección de Estudios de Economía y Politica Pública y la Subdirección de Capacitación y Cooperación Técnica; b) una (1) suscripción por un año del diario El Tiempo para el Despacho del Contralor.</t>
  </si>
  <si>
    <t>CB-PMINC-017-2013</t>
  </si>
  <si>
    <t>Adquisición de noventa mil (90.000) vasos desechables para cafetería entre 5 y 6 onzas, en material polyboard. 1PE</t>
  </si>
  <si>
    <t>Institucional Star Services Ltda
Liliana Yannneth Unibio Camargo</t>
  </si>
  <si>
    <t>830113914-3
52.531.242</t>
  </si>
  <si>
    <t>20 dias habiles</t>
  </si>
  <si>
    <t>Henry Vargas Díaz</t>
  </si>
  <si>
    <t>Subdirector de Recursos Materiales</t>
  </si>
  <si>
    <t>CB-PMINC-25-2013</t>
  </si>
  <si>
    <t xml:space="preserve">Contratar la prestación de servicios para la ejecución de una actividad campestre recreativa el 18 de mayo de 2013, para 280 niños hijos de los funcionarios Entidad con edades entre 0 y 12 años y 230 funcionarios padre y/o madre acompañante de los menores. </t>
  </si>
  <si>
    <t>Corparques
Mauricio Gabriel Bernal Beetar</t>
  </si>
  <si>
    <t>830008059-1
79.327.618</t>
  </si>
  <si>
    <t>CB-SAMC-10-2013</t>
  </si>
  <si>
    <t>Contratar la ejecución del Plan de médios radial que incluya la producción y emisión de dos (2) mensajes institucionales, en emisoras radiales locales, conforme a lo señalado en las especificaciones técnicas establecidas por la Contraloría de Bogotá</t>
  </si>
  <si>
    <t>Century Media S.A.S
Mario Rios Castro</t>
  </si>
  <si>
    <t>830.075.011-4
12.581780</t>
  </si>
  <si>
    <t>La comodante entrega a la Comodataria y esta recibe de aquella a titulo de comodato o préstamo de uso un espacio aproximado de 1 metro cuadrado en el cuarto técnico del piso 13 necesario para la instalación del equipo base para implementar un sistema de distribuido de antenas. Adicionalmente se instalarán 10 antenas distribuidas al rededor de las oficinas en los pisos 15 al 17, en la primera fase, lo anterior en el predio identificado con la nomenclatura Carrera. 32A No. 26A - 1, con Código Catastral AAA0055CS, matricula Inmobiliaria 50C - 173998 y linderos plenamente identificados según Escritura Pública No. 146 del 17-01-94 de la Notaria 2o de Bogotá.</t>
  </si>
  <si>
    <t>Comunicaciones Celular Comcel S.A
Hilda Maria Pardo H</t>
  </si>
  <si>
    <t>800.153.993-7
41.662.356</t>
  </si>
  <si>
    <t>N/A COMODATO</t>
  </si>
  <si>
    <t>CB-PMINC-31-2013</t>
  </si>
  <si>
    <t>Suministro de 900 Kits para la XVIII Semana de Salud Ocupacional del 27 al 31 de mayo de 2013</t>
  </si>
  <si>
    <t>Laboratorio de Ideas and Proyect Ltda
Miguel Angel Montoya Sanabria</t>
  </si>
  <si>
    <t>900205099-4
79851489</t>
  </si>
  <si>
    <t>CB-CD-38 -2013</t>
  </si>
  <si>
    <t>Adquisición de 3 suscripciones por un año Revista Dinero para el Despacho del Contralor, Dirección de Estudios y Economia Pública y Oficina Asesora de Comunicaciones y 2 suscripciones por un año Revista Semana.</t>
  </si>
  <si>
    <t>860509265-1
79796585</t>
  </si>
  <si>
    <t>CB-PMINC-24 -2013</t>
  </si>
  <si>
    <t>Prestación de servicios de correspondencia ordinaria incluida la recolección , transporte y entrega de correspondencia ordinaria externa (Servicio Bta urbano corriente y nacional), de conformidad con las necesidades de cada una de las dependencias de la Contraloría de Bta.</t>
  </si>
  <si>
    <t xml:space="preserve">Postal Express Ltda
Jaime Silva Barreto
</t>
  </si>
  <si>
    <t>830098513-9
79.109.930</t>
  </si>
  <si>
    <t>Subdirectora de Servicios Administrativos</t>
  </si>
  <si>
    <t>AF-PMINC-29-2013</t>
  </si>
  <si>
    <t>Compra de 4 llantas de referencia 185/55 R-15 incluido el servicio de montaje, balanceo y alineación, para el vehiculo marca Aveo Evolutión modelo 2008 de placa OBG-901 asignado a la Auditoria Fiscal</t>
  </si>
  <si>
    <t>Inversiones Cadena Ballesteros S.A.S
Hilda Rosalba Castillo Sanchez</t>
  </si>
  <si>
    <t>800038703-6
63.277.664</t>
  </si>
  <si>
    <t>830056886-0</t>
  </si>
  <si>
    <t>CB-CD-047-2013</t>
  </si>
  <si>
    <t>SERVICIOS POSTALES NACIONALES S.A., prestará el servicio de correo certificado urbano, nacional e internacional.</t>
  </si>
  <si>
    <t>Servicios Postales Nacionales S.A.</t>
  </si>
  <si>
    <t>900062917-9</t>
  </si>
  <si>
    <t>CB-PMINC-35-2013</t>
  </si>
  <si>
    <t>Compra, planeación, estructuración, instalación y configuración y/o actualización de 850 lícencias de antivirus para los computadores y Anti - spam para 900 buzones, de propiedad de la Contraloría de Bogotá.</t>
  </si>
  <si>
    <t>ITELCO IT S.A.S.</t>
  </si>
  <si>
    <t>830069296-1</t>
  </si>
  <si>
    <t>CB-PMINC-34-2013</t>
  </si>
  <si>
    <t xml:space="preserve">Adquisición (fabricación) e instalación de un mueble tipo biblioteca y adquisición e instalación de una división de baño, ambos co destino al Despacho del Contralor de Bogotá D.C. </t>
  </si>
  <si>
    <t xml:space="preserve">Distribuidora de muebles parra Lltda. Dimupar ltda. </t>
  </si>
  <si>
    <t>800245133-5</t>
  </si>
  <si>
    <t>Carmén Sofía Prieto Dueñas</t>
  </si>
  <si>
    <t>Directora de Apoyo al Despacho</t>
  </si>
  <si>
    <t>Contratar el servicio de mantenimiento correctivo y preventivo automotriz en las áreas de la mecánica, electricidad y balanceo, servicio de desvare, latonería y pintura, despinche y cambio de aceite y/o lubricantes y filtros entre otros para el vehículo asignado a la Auditoría Fiscal ante la Contraloría de Bogotá, AVEO EMOTION OBG-091, incluido el suministro de repuestos originales y mano de obra.</t>
  </si>
  <si>
    <t>MECANIEXPRESS S.A.S.</t>
  </si>
  <si>
    <t>830145410-0</t>
  </si>
  <si>
    <t>Rodrigo Tovar Garces</t>
  </si>
  <si>
    <t>CB-CD-41-2013</t>
  </si>
  <si>
    <t xml:space="preserve">Adquisición de: a) dos (2) suscripciones por un(1) año del diario: El tiempo para el Despacho del Contralor Auxiliar y la Oficina Asesora de Comunicaciones y b) dos (2) suscripciones por un (1) año del diario: El Portafolio para el Despacho del Contralor Auxiliar y la Oficina Asesora de Comunicaciones. </t>
  </si>
  <si>
    <t>Casa Editorial El Tiempo S.A "CEET S.A."</t>
  </si>
  <si>
    <t>860001022-7</t>
  </si>
  <si>
    <t>CB-SASI-030-2013</t>
  </si>
  <si>
    <t>Suministro de combustibles (gasolina corriente y ACPM), para el parque automotor de la Contraloría de Bogotá D.C. y de los vehículos que lleguen a integrarlo o de los que llegue a ser legalmente responsable, de conformidad con las características y especificaciones técnicas consignadas en el anexo y en las fichas técnicas y la propuesta final del precio presentada</t>
  </si>
  <si>
    <t xml:space="preserve">Colombiana de Combustibles CODECO SAS </t>
  </si>
  <si>
    <t>CB-PMINC-43-2013</t>
  </si>
  <si>
    <t>La prestación del servicio de empaque, embalaje, traslado y entrega, de los bienes muebles, tales como: archivadores, bibliotecas, teléfonos, televisores. Mesas de trabajo, scanner, ventiladores, extintores, botoquines, camillas, equipos de sonido, computadores, impresoras, silllas, escaleras, carteleras, papelería, archivo de gestión documental, y elementos de cocina, además el suministro de ochocientos (800) cajas para el empaque de los documentos, papelería y elementos inherentes a las actividades de los funcionarios, los cuales se relacionan en el anexo 1 y hacen parte de la dotación de la oficina de las siguientes sedes: Sector de movilidad y Sector Salud, ubicados en la avenida 28 No. 35 - 24; Oficinas Asesoras de Control Interno y Asuntos Disciplinarios, ubicadas en la Calle 25B No. 32A - 17 y Sector Participación Ciudadana y Desarrollo Local, situada en la Calle 27A No. 32A - 45 hasta la Carrera 32A No. 26A - 10, así mismo se requiere el traslado de los elementos devolutivos al Almacén central de la Entidad, ubicado en la Calle 46A No. 82 - 54 Interior 12, que no serán utilizadas por las dependencias antes citadas dado que estos bienes se encuentran en malas condiciones físicas para su uso.</t>
  </si>
  <si>
    <t>MUDANZAS EL NOGAL (Establecimiento de Comercio) Matricula No. 01530453</t>
  </si>
  <si>
    <t>CB-PMINC-044-2013</t>
  </si>
  <si>
    <t>Contratar el servicio de lavado para los veintidós (22) vehículos del parque automotor de la Entidad que se encuentran actualmente en servicio y de los que llegare a ser responsable.</t>
  </si>
  <si>
    <t>SUPERSHINE CARWASH - EDER PALLARES CAMARGO</t>
  </si>
  <si>
    <t>Contratar los servicios de alojamiento, soporte técnico y capacidad técnica en herramientas diseño Open Source (JOOMLA), para el portal Web de la Auditoría Fiscal ante la Contraloría de Bogotá (www.auditoriafiscal.com.co)</t>
  </si>
  <si>
    <t>GOPHER GROUP S.A.S.</t>
  </si>
  <si>
    <t>CB-SASI-039-2013</t>
  </si>
  <si>
    <t>Adquisición e instalación de las lícencias de software de ofimática Microsoft para la Contraloría de Bogotá, D.C. conforme a las especificaciones técnicas definidas.</t>
  </si>
  <si>
    <t>Colsof S.A.</t>
  </si>
  <si>
    <t>Fortalecimiento de la capacidad institucional para un control fiscal efectivo y transparente</t>
  </si>
  <si>
    <t>Adriana del Pilar Guerra</t>
  </si>
  <si>
    <t>Director de Tecnologías de la Información y Comunicaciones</t>
  </si>
  <si>
    <t>CB-PMINC-50-2013</t>
  </si>
  <si>
    <t>Contratar la adquisición de insumos para la impresión de dos (2) ediciones de la revista Bogotá Económica de conformidad con las especificaciones técnicas relacionadas en el presente estudio.</t>
  </si>
  <si>
    <t>Comercial Offset Guio</t>
  </si>
  <si>
    <t>MELBA PINTO GUALDRON</t>
  </si>
  <si>
    <t>CB-CD-57-2013</t>
  </si>
  <si>
    <t>Contratar la prestación de servicios para realizar la actualización, mejoras tecnológicas, puesta en producción, mantenimiento y soporte técnico de los sistemas de información: Sistema de Vigilancia y Control Fiscal - SIVICOF, Sistema de Gestión de Procesos y Documentos - SIGESPRO y Sistema de gestión estratégica de indicadores - BSCONTROL, instalados en la Contraloría de Bogotá, de conformidad con las características y especificaciones técnicas consignadas en los estudios y documentos previos y la propuesta presentada.</t>
  </si>
  <si>
    <t>Macro Proyectos Ltda.</t>
  </si>
  <si>
    <t>CB-PMINC-51-2013</t>
  </si>
  <si>
    <t>Adquisición de bolsas biodegradables de calibre 1.5 de separación en la fuente, colores: azul, amarillo y verde</t>
  </si>
  <si>
    <t>A3 BUSINESS AND SERVICES LTDA</t>
  </si>
  <si>
    <t>CB-PMINC-40-2013</t>
  </si>
  <si>
    <t>Prestar el servicio de cinco (5) mantenimientos preventivos y correctivos de siete (7) máquinas fotocopiadoras de propiedad de la Contraloría de Bogotá, D.C. Además el proponente deberá suministrar los repuestos que se necesiten para cada fotocopiadora que lo requiera, de acuerdo con el cuadro llamado "ANEXO 1" establecido en el Estudio Previo".</t>
  </si>
  <si>
    <t>NEW COPIERS TECNOLOGY LTDA.</t>
  </si>
  <si>
    <t>900455314-5</t>
  </si>
  <si>
    <t>CB-PMINC-53-2013</t>
  </si>
  <si>
    <t>Contratar la prestación de Servicios especializados para la realización de tres (3) caminatas ecológicas dirigidas a 156 personas (funcionarios y familias) de la Contraloría de Bogotá D.C.</t>
  </si>
  <si>
    <t>FUNDACION CAMINO VERDE ONG SOCIAL</t>
  </si>
  <si>
    <t>900166840-8</t>
  </si>
  <si>
    <t>Camilo Perdomo</t>
  </si>
  <si>
    <t>Subdireccion de Bienestar Social</t>
  </si>
  <si>
    <t>CB-CD-42-2013</t>
  </si>
  <si>
    <t>Arrendamiento de cincuenta (50) parqueaderos de propiedad de la Lotería de Bogotá ubicados en el edificio sede de la misma, sometidos al régimen de propiedad horizontal, localizados en el segundo y tercer sótano del mismo inmueble.</t>
  </si>
  <si>
    <t>899999270-1</t>
  </si>
  <si>
    <t>CB-PMINC-54-2013</t>
  </si>
  <si>
    <t>Contratar la prestación de servicios profesionales de un (1) entrenador en la disciplina de baloncesto en la rama masculina y femenina, para la preparación y participación de aquellos funcionarios integrantes de la selección de baloncesto de la CB, que participarán en los juegos nacionales fiscales y demás justas deportivas de la entidad.</t>
  </si>
  <si>
    <t>Víctor Hugo Ramos Carabalí</t>
  </si>
  <si>
    <t>Camilo Perdomo Cortés</t>
  </si>
  <si>
    <t>CB-PMINC-60-2013</t>
  </si>
  <si>
    <t>Contratar la prestación de servicios profesionales de un (1) entrenador de fútbol, para la preparación y participación de aquellos funcionarios integrantes de la selección de fútbol de la Contraloría de Bogotá, que participarán en los juegos Nacionales Fiscales y demás justas deportivas de la entidad.</t>
  </si>
  <si>
    <t>Salomón Ignacio Suárez Namén</t>
  </si>
  <si>
    <t>CB-PMINC-37-2013</t>
  </si>
  <si>
    <t>Adquisición de canecas de polietileno con tapa vaivén de 35 litros; canecas de polietileno con tapa de 55 galones y canecas rojas de polietileno sin tapa de 55 galones.</t>
  </si>
  <si>
    <t>Soluciones Mecánicas Técnicas y Diseño SAS (SMTD SAS)</t>
  </si>
  <si>
    <t>830085754-0</t>
  </si>
  <si>
    <t>CB-PMINC-061-2013</t>
  </si>
  <si>
    <t>Contratar la prestación de servicios para la realización y ejecución de actividades para el programa de prepensionados de la Contraloría de Bogotá.</t>
  </si>
  <si>
    <t>Fundación Integral de Terapias en Colombia FITEC</t>
  </si>
  <si>
    <t>830110394-1</t>
  </si>
  <si>
    <t>CB-CD-68-2013</t>
  </si>
  <si>
    <t>Prestar los servicios integrales de telecomunicaciones y conectividad que requiera la Contraloría de Bogotá, D.C. Los servicios integrales de telecomunicaciones y conectividad serán: Canales dedicados, canal de internet, soluciones de telefonía, actualización, adquisición y/o ampliación de estructura de telecomunicaciones, soporte técnico, implementación de soluciones de convergencia o comunicaciones unificadas, redes fijas inalámbricas y móviles de voz, datos y video, de acuerdo a las cantidades y especificaciones técnicas requeridas dentro del proceso de modernización tecnológico proyectado definidas en los estudios previos en el numeral 2.4 y en la propuesta presentada por el contratista.
 Valor contrato: $399.929.057
Rubro: 3311403260776
Fortalecimiento de la capacidad institucional para un control fiscal efectivo y transparente $173.640.136
Rubro: 312020100000000
Arrendamientos $49.847.492
Rubro: 312020300000000 Gastos de Transporte y comunicación $176.441.429</t>
  </si>
  <si>
    <t>Adriana del Pilar Guerra Martínez</t>
  </si>
  <si>
    <t>Directora Tecnologías de la Información y las Comunicaciones</t>
  </si>
  <si>
    <t>CB-CD-69-2013</t>
  </si>
  <si>
    <t>Prestación de servicios profesionales del servicio netamente intelectual para la capacitación de funcionarios (as) de la Contraloría de Bogotá, D.C., mediante seis (6) programas académicos de educación continuada en la modalidad de diplomados, seminarios y foro".</t>
  </si>
  <si>
    <t>Colegio Mayor de Nuestra Señora del Rosario</t>
  </si>
  <si>
    <t>860007759-3</t>
  </si>
  <si>
    <t>Yefer Yesid Vega Bobadilla</t>
  </si>
  <si>
    <t>Subdirección de Capacitación y Cooperación Técnica</t>
  </si>
  <si>
    <t>CB-PMINC-63-2013</t>
  </si>
  <si>
    <t>Contratar la prestación del servicio de transporte de 16 buses para traslado de ida y regreso al municipio de Girardot (Cundinamarca), de los funcionarios de la Contraloría y sus familiares, los días 12 y 15 de septiembre de 2013.</t>
  </si>
  <si>
    <t>Lidertur S.A.</t>
  </si>
  <si>
    <t>800126471-1</t>
  </si>
  <si>
    <t>CB-CD-71-2013</t>
  </si>
  <si>
    <t>Suscripción, mantenimiento, actualización de un servicio de información jurídica sistematizada, con acceso a través de internet, para usuarios ilimitados y que permita la consulta desde las diferentes sedes y localidades de la Contraloría de Bogotá, D.C.</t>
  </si>
  <si>
    <t>Notinet LTDA</t>
  </si>
  <si>
    <t>830048381-1</t>
  </si>
  <si>
    <t>Luzana Guerrero Quintero</t>
  </si>
  <si>
    <t>Jefe Oficina Asesora Jurídica</t>
  </si>
  <si>
    <t>El comodante, entrega en comodato el inmueble situado en la Avda 28 No. 35-24,  en la ciudad de Bogotá, identificado con folio de matrícula inmobiliaria No. 50C-188729 de la Oficina de Registro de Instrumentos Públicos de Bogotá, D.C</t>
  </si>
  <si>
    <t xml:space="preserve">904 904-Comodato </t>
  </si>
  <si>
    <t>REGISTRADURIA NACIONAL DEL ESTADO CIVIL</t>
  </si>
  <si>
    <t>899999040-4</t>
  </si>
  <si>
    <t>NA COMODATO</t>
  </si>
  <si>
    <t>Sudirector de Recursos Materiales</t>
  </si>
  <si>
    <t>CB-SAMC-58-2013</t>
  </si>
  <si>
    <t>Contratar la  prestación del servicio para la preproducción, producción y posproducción de una pieza comunicacional audiovisual de 30 segundos en formato HD que será entregada en 2 originales: una en formato Betacam SP y otra en fomato Dvc Pro (25 mbps), además de 5 copias en DVD.</t>
  </si>
  <si>
    <t>VIRTUAL TELEVISION LTDA</t>
  </si>
  <si>
    <t>830041621-0</t>
  </si>
  <si>
    <t>Publicidad</t>
  </si>
  <si>
    <t>Melba Pinto Gualdrón</t>
  </si>
  <si>
    <t>Jefe Oficina Asesora de comunicaciones</t>
  </si>
  <si>
    <t>CB-LP-46-2013</t>
  </si>
  <si>
    <t>Realizar actividades pedagógicas orientadas a la formación en control social y participación ciudadana, desarrollo de los mecanismos de interacción de control social y acciones ciudadanas especiales.</t>
  </si>
  <si>
    <t>UNIVERSIDAD SAN BUENAVENTURA</t>
  </si>
  <si>
    <t>Gabriel Alejandro Guzmán Useche</t>
  </si>
  <si>
    <t>Director Control Social</t>
  </si>
  <si>
    <t>CB-SAMC-52-2013</t>
  </si>
  <si>
    <t>Suministro de pasajes aéreos a nivel nacional e internacional para el desplazamiento de los directivos y/o funcionarios de la Contraloría de Bogotá D.C., en cumplimiento de las labores propias del control fiscal, y/o para participar en eventos de capacitación, formación, actualización y asistencia técnica en temas inherentes al control fiscal.</t>
  </si>
  <si>
    <t>Viáticos y Gastos de Viaje</t>
  </si>
  <si>
    <t>Carmen Sofía Prieto Dueñas/Yefer Yesid Vega Bobadilla</t>
  </si>
  <si>
    <t>Directora Apoyo al Despacho y Subdirector de Capacitación y Cooperación Técnica</t>
  </si>
  <si>
    <t>CB-SASI-045-2013</t>
  </si>
  <si>
    <t>Contratar el servicio de dos mantenimientos preventivos y correctivos de 181 impresoras y 57 escanner de la Contraloría de Bogotá con suministrio de repuestos, de acuerdo con las especificaciones técnicas establecidas en el pliego de condiciones y este contrato.</t>
  </si>
  <si>
    <t>SOLUCIONES INFORMÁTICAS Y TECNOLÓGICAS DE COLOMBIA LTDA</t>
  </si>
  <si>
    <t>830043132-1</t>
  </si>
  <si>
    <t>CB-SASI-66-2013</t>
  </si>
  <si>
    <t>Suministro de elementos y bienes de aseo y cafetería para satisfacer las necesidades de la Contraloría de Bogotá, D.C., de conformidad a las especificaciones técnicas descritas en los estudios previos, en las fichas técnicas, en los pliegos de condiciones, la propuesta técnicay la propuesta económica final ajustada.</t>
  </si>
  <si>
    <t>DISTRIBUCIONES ALIADAS BJ SAS</t>
  </si>
  <si>
    <t>900314764-1</t>
  </si>
  <si>
    <t>Gustavo Francisco Monzón Garzón</t>
  </si>
  <si>
    <t>Subdirector Servicios Generales</t>
  </si>
  <si>
    <t>Gran Imagen E.U</t>
  </si>
  <si>
    <t>CB-SAMC-65-2013</t>
  </si>
  <si>
    <t xml:space="preserve">Contratar la prestación del servicio para la ejecución del programa de vacaciones recreativas para lo hijos de los funcionarios de la entidad que se encuentren en el rango de edad de seis (6) a diecisite (17) años de edad. </t>
  </si>
  <si>
    <t>860007336-1</t>
  </si>
  <si>
    <t>CB-PMIN-76-2013</t>
  </si>
  <si>
    <t>Prestación de servicios profesionales de un (1) entrenador en la disciplina de voleibol mixto para la preparación y participación de aquellos funcionarios integrantes de la selección de voleibol de la Contraloría de Bogotá que participarán en los Juegos Nacionales Fiscales y demás justas deportivas de la entidad.</t>
  </si>
  <si>
    <t>JORGE EDUARDO LEIVA RAMÍREZ</t>
  </si>
  <si>
    <t>CB-PMINC-75-2013</t>
  </si>
  <si>
    <t>Realizar los diseños para los sistemas de redes internas, alumbrado, tomacorrientes, voz, datos y circuitos de energía normal y regulada y de comunicaciones para la sede de  San Cayetano ubicada en la calle 46A No. 82-54 Int. 12 y la sede de la Dirección de  Capacitación y Cooperación Técnica, ubicada en la transversal 17 No. 45D-41 de Bogotá, de conformidad con la normatividad vigente.</t>
  </si>
  <si>
    <t xml:space="preserve">24 24-Consultoría (Estudios y Diseños Tecnicos) </t>
  </si>
  <si>
    <t>GERMÁN NAVARRO ACEVEDO</t>
  </si>
  <si>
    <t>CB-SASI-70-2013</t>
  </si>
  <si>
    <t>Contratar los servicios de diseño, diagramación, impresión y distribución de dos (2) ediciones trimestrales del periódico institucional "Control Capital"</t>
  </si>
  <si>
    <t>GARCÍA SOLANO Y COMPAÑÍA SAS</t>
  </si>
  <si>
    <t>800110570-0</t>
  </si>
  <si>
    <t>CB-SASI-049-2013</t>
  </si>
  <si>
    <t>Suministro de bienes conformados por tonners e insumos o accesorios para las impresoras y los computadores de la Contraloría de Bogotá.  Entregar 3.548 bienes de acuerdo a cuadro anexo.</t>
  </si>
  <si>
    <t>S.O.S SOLUCIONES DE OFICINA Y SUMINISTROS SAS</t>
  </si>
  <si>
    <t>830087030-6</t>
  </si>
  <si>
    <t>CB-PMINC-79-2013</t>
  </si>
  <si>
    <t>Adquirir 86 sudaderas con chaqueta y pantalón, ochenta y seis (86) camisetas tipo polo y 86 cachuchas deportivas, 62 uniformes completos, compuestos por pantaloneta, camiseta y medias y 23 camisetas deportivas.</t>
  </si>
  <si>
    <t>CARLOS ALBERTO RAMÍREZ RIVEROS</t>
  </si>
  <si>
    <t>14234142-3</t>
  </si>
  <si>
    <t>CB-PMINC-78-2013</t>
  </si>
  <si>
    <t>Contratar compra e instalación de placas para señalizar las dependencias de la Contraloría de bogotá, ubicadas en el edificio Lotería de Bogotá, sede archivo San Cayetano, sede Dirección de Capacitación y Cooperación Técnica, sede calle 27 para control Social y Desarrollo Local</t>
  </si>
  <si>
    <t>WILLIAM BETANCOURT ARIAS</t>
  </si>
  <si>
    <t>19340668-7</t>
  </si>
  <si>
    <t>AF-CD-96-2013</t>
  </si>
  <si>
    <t>Prestación de servicios profesionales para la capacitación de funcionarios (as) de la Auditoría Fiscal ante la Contraloría de Bogotá, mediante un programa académico, educación continuada en la modalidad de diplomado de actualización en temas de proceso verbal y responsabilidad fiscal, presupuesto, instrumentos de planeación, contratación pública, gestión pública, reforma tributaria, TICS, con una duración de 110 horas para 10 funcionarios.</t>
  </si>
  <si>
    <t>Auditor Fiscal Ante la Contraloría de Bogotá</t>
  </si>
  <si>
    <t>CB-SASI-74-2013</t>
  </si>
  <si>
    <t xml:space="preserve">Contratar la adquisición de equipos de tecnología informática, computadores de escritorio, computadores portátiles y ultra books, pala la Contraloría de bogotá, de conformidad con lo establecido en las características y especificaciones técnicas definidas en los estudios previos, las fichas técnicas definidas en los estudios previos y la propuesta económica presentada por el contratista, documentos que hacen parte integral del contrato.
Total 962 computadores, así:  Equipos de Escritorio AIN tipo 1 (680), Equipos de Escritorio AIN tipo 2 (50), Computadores Portátiles (30) Computadores Ultralivianos (202)
</t>
  </si>
  <si>
    <t>NEXCOMPUTER S.A.</t>
  </si>
  <si>
    <t>830110570-1</t>
  </si>
  <si>
    <t>CB-CD-90-2013</t>
  </si>
  <si>
    <t>Contratar la prestación de servicios para el alojamiento y alimentación, actividad recreacional y deportiva de la delegación conformada por ochenta y cinco (85) funcionarios deportistas, tres (3) entrenadores, un (1) delegado, para un total de 89 personas que asistirán en representación de la Contraloría de Bogotá a los IX Juegos Nacionales del Control Fiscal.</t>
  </si>
  <si>
    <t>PLAZA MAYOR MEDELLÍN CONVENCIONES Y EXPOSICIONES S.A</t>
  </si>
  <si>
    <t>890909297-2</t>
  </si>
  <si>
    <t>CB-PMINC-81-2013</t>
  </si>
  <si>
    <t>Diseño y diagramación e impresión de mil (1000) almanaques de escritorio del año 2014, relacionadas con el Plan Institucional de Gestión Ambiental -PIGA, de la Contraloría de Bogotá.</t>
  </si>
  <si>
    <t>NELCY GRACIELA GUTIÉRREZ</t>
  </si>
  <si>
    <t>51640533-5</t>
  </si>
  <si>
    <t>CB-SASI-73-2013</t>
  </si>
  <si>
    <t>Suministro de la dotación integral de vestido y calzado de labor, para los funcionarios (as) de la Contraloría de Bogotá, de conformidad con lo dispuesto en la Ley 70 de 1988 y con los requisitos establecidos en el Decreto 1978 de 1989. Grupo 1.</t>
  </si>
  <si>
    <t xml:space="preserve">COLTEMAYOR S.A </t>
  </si>
  <si>
    <t> 860045541-7</t>
  </si>
  <si>
    <t xml:space="preserve">Dotacion
</t>
  </si>
  <si>
    <t>CB-SASI-72-2013</t>
  </si>
  <si>
    <t>Suministro de útiles de oficina e insumos para las oficinas de la Contraloría de Bogotá, de conformidad con las especificaciones técnicas descritas en el anexo 2 del pliego de condiciones.</t>
  </si>
  <si>
    <t xml:space="preserve">INSTITUCIONAL STAR SERVICES LTDA
</t>
  </si>
  <si>
    <t>830.113.914-3</t>
  </si>
  <si>
    <t>Suministro de la dotación integral de vestido y calzado de labor, para los funcionarios (as) de la Contraloría de Bogotá, de conformidad con lo dispuesto en la Ley 70 de 1988 y con los requisitos establecidos en el Decreto 1978 de 1989. Grupo 2.</t>
  </si>
  <si>
    <t xml:space="preserve">OMAR VANEGAS NIETO
</t>
  </si>
  <si>
    <t> 79113835-6</t>
  </si>
  <si>
    <t>CB-LP- 59 DE 2013</t>
  </si>
  <si>
    <t>Prestación de vigilancia y seguridad integral con recursos humanos, técnicos, logísticos propios para los bienes muebles e inmuebles de propiedad de la Contraloría de Bogotá y sobre todos los que legalmente es y/o llegare a ser responsable, en las diferentes sedes.</t>
  </si>
  <si>
    <t xml:space="preserve">VIGÍAS DE COLOMBIA SRL LTDA
</t>
  </si>
  <si>
    <t>860050247-6</t>
  </si>
  <si>
    <t>Suministro de la dotación integral de vestido y calzado de labor, para los funcionarios (as) de la Contraloría de Bogotá, de conformidad con lo dispuesto en la Ley 70 de 1988 y con los requisitos establecidos en el Decreto 1978 de 1989. Grupos 3 y 4.</t>
  </si>
  <si>
    <t xml:space="preserve">MANUFACTURAS LA FE E.U
</t>
  </si>
  <si>
    <t>900041173-6</t>
  </si>
  <si>
    <t>AF-PMINC-82-2013</t>
  </si>
  <si>
    <t>Adquisición de bienes como útiles de oficina, insumos para computador y fotocopiadora y papelería, de conformidad con las características, cantidades, calidades y especificaciones requeridas por la Auditoría Fiscal ante la Contraloría de Bogotá.</t>
  </si>
  <si>
    <t>SOS SOLUCIONES DE OFICINA Y SUMINISTROS SAS</t>
  </si>
  <si>
    <t>CB-CD-97-2013</t>
  </si>
  <si>
    <t>N/A ARRENDAMIENTO INMUEBLE DE PROPIEDAD DE LA CONTRALORÍA DE BOGOTÁ</t>
  </si>
  <si>
    <t>CB-CD-106-2013</t>
  </si>
  <si>
    <t>Prestación de servicios profesionales para realizar el soporte, mantenimiento, acompañamiento y ajuste de los siguientes módulos:  Sistema de Administración de Elementos de Consumo (SAE),sistema de Adminsitración de elementos Devolutivos (SAI), Aplicativos que hacen parte del sistema de información administrativo y financiero SI CAPITAL de la Secretaría Distrital de Hacienda en la Contraloría de Bogotá.</t>
  </si>
  <si>
    <t>CB-SASI-80-2013</t>
  </si>
  <si>
    <t>Compra de llantas para diecinueve (19) vehículos que hacen parte del parque automotor de la Contraloría de Bogotá, D.C., que se encuentran actualmente en servicio.</t>
  </si>
  <si>
    <t>MACROPARTES DE COLOMBIA S.A</t>
  </si>
  <si>
    <t>CB-PMINC-92-2013</t>
  </si>
  <si>
    <t>Contratar la compra de televisores, neveras y cámara digital de conformidad a las especificaciones técnicas exigidas, la invitación pública y la oferta presentada por el oferente.</t>
  </si>
  <si>
    <t>Electrodomésticos Granhogar LTDA</t>
  </si>
  <si>
    <t>8 días hábiles</t>
  </si>
  <si>
    <t>CB-PMINC-93-2013</t>
  </si>
  <si>
    <t>Contratar la realización de las siguientes actividades de medicina preventiva: Aplicación de vacunas contra la influenza; Realización de perfiles lipídicos que incluyan los laboratorios de glicemia basal, triglicéridos y colesterol total; Realización de electrocardiogramas; Realización de visiometrías; Realización de espirometrías; Realización de audiometrías.</t>
  </si>
  <si>
    <t>CAJA COLOMBIANA DE SUBSIDIO FAMILIAR -COLSUBSIDIO</t>
  </si>
  <si>
    <t>CB-PMINC-85-2013</t>
  </si>
  <si>
    <t>Contratar la prestación de servicios para la implementación de campañas educativas y de sensibilización en separación en la fuente y reciclaje.</t>
  </si>
  <si>
    <t>ASOCIACIÓN ARKAMBIENTAL</t>
  </si>
  <si>
    <t>900017592-8</t>
  </si>
  <si>
    <t>CB-CD-109-2013</t>
  </si>
  <si>
    <t>Prestar los Servicios profesionales y especializados en medicina laboral a la Contraloría de Bogotá, en desarrollo del Sistema de Gestión de la Seguridad y Salud en el Trabajo SG/SST y en forma interdisciplinaria con el grupo de Gestión de la Seguridad y Salud en el Trabajo/ GG-SST de la entidad.</t>
  </si>
  <si>
    <t>1 mes y 10 días calendario</t>
  </si>
  <si>
    <t>CB-CD-108-2013</t>
  </si>
  <si>
    <t>Prestar los servicios profesionales y especializados para la elaboración de fichas de valoración documental de la Contraloría de Bogotá.</t>
  </si>
  <si>
    <t>CB-SASI-83-2013</t>
  </si>
  <si>
    <t>Contratar la elaboración de 976 chaquetas institucionales para los funcionarios de la Contraloría de Bogotá.</t>
  </si>
  <si>
    <t>LA PIELROJA S.A</t>
  </si>
  <si>
    <t>CB-PMINC-105-2013</t>
  </si>
  <si>
    <t>Contratar el suministro e instalación de  80 metros lineales de cerramiento verde con materas de polipropileno o polietileno, con palma lino y plántula de hiedra, con suministro de quince (15) materas de polipropileno o polietileno, con tres (3) especies vegetales.</t>
  </si>
  <si>
    <t>CB-PMINC-100-2013</t>
  </si>
  <si>
    <t>Compra venta de 292 bonos o tarjetas de $90.000 cada uno, canjeables única y exvlusivamente por turismo o elementos de consumo en supermercados.</t>
  </si>
  <si>
    <t>CB-PMINC-102-2013</t>
  </si>
  <si>
    <t>Prestación de servicio de recolección, manejo, transporte y disposición final de residuos peligrosos -tóneres y luminarias.</t>
  </si>
  <si>
    <t>LASEA SOLUCIONES E.U.</t>
  </si>
  <si>
    <t>CB-PMINC-101-2013</t>
  </si>
  <si>
    <t>Adquisición de calcomanías para sensibilizar sobre temas ambientales y porta hojas de acrílico para publicar informaciones relacionadas con el Plan Institucional de Gestión Ambiental PIGA.</t>
  </si>
  <si>
    <t>VISION GRAFIC</t>
  </si>
  <si>
    <t>El comodante, entrega en comodato el segundo piso con un área de 127,23 m2, del inmueble ubicado en la calle 27 A No. 32A-45, con matrícula inmobiliaria No. 50C-929693, junto con una línea telefónica que corresponde al número 2440151.</t>
  </si>
  <si>
    <t xml:space="preserve">ASOCIACIÓN DE FUNCIONARIOS DE LA CONTRALORÍA DE BOGOTÁ- ASFUCONDIS </t>
  </si>
  <si>
    <t>El comodante entrega en comodato los bienes muebles y el bien inmueble con área de 86 m2, ubicado en la calle 27A No. 32A-45, con matrícula inmobiliaria No. 50C-929693.</t>
  </si>
  <si>
    <t>ASOCIACIÓN NACIONAL DE EMPLEADOS DE LAS CONTRALORÍAS DE COLOMBIA -ASCONTRACOL</t>
  </si>
  <si>
    <t>cb-pminc-107-2013</t>
  </si>
  <si>
    <t>Compra de 88 escudos de solapa alusivos a la antigüedad institucional, 6 placas alusivas a 35 años de antigüedad, y 60 monedas fundidas exaltando el mérito deportivo.</t>
  </si>
  <si>
    <t>MEDACOP S.A.S</t>
  </si>
  <si>
    <t>CB-SAMC-89-2013</t>
  </si>
  <si>
    <t>Contratar la prestación de servicios para la ejecución de la actividad Cierre de Gestión.</t>
  </si>
  <si>
    <t>EVENTOS INTERNACIONALES GRUPO COMPUSISER LTDA</t>
  </si>
  <si>
    <t>Contratar la prestación de servicios profesionales para capacitación de funcionarios de la Auditoría Fiscal ante la Contraloría de Bogotá, mediante un programa académico de educación continuada en la modalidad de seminario taller Coaching, con una duración de 16 horas para 10 funcionarios.</t>
  </si>
  <si>
    <t>CB-PMINC-110-2013</t>
  </si>
  <si>
    <t>Compra venta de 310 bonos o tarjetas navideñas por valor de $85.000 cada uno, para redimir única y exclusivamente por juguetería y/o ropa infantil para los hijos de los funcionarios de la Contraloría de Bogotá, entre las edades de 0-12 años.</t>
  </si>
  <si>
    <t>CB-PMINC-111-2013</t>
  </si>
  <si>
    <t>Prestación del servicio de fotocopiado con el suministro de tóner y papel para las diferentes dependencias de la Contraloría de Bogotá.</t>
  </si>
  <si>
    <t>CB-PMINC-112-2013</t>
  </si>
  <si>
    <t>Contratar los servicios profesionales para realizar el estudio de vulnerabilidad sísmica y diseños de reforzamiento estructural de las sedes de la Contraloría de Bogotá.</t>
  </si>
  <si>
    <t>CONSULTORÍA Y CONSTRUCCIONES CIVILES LTDA</t>
  </si>
  <si>
    <t>CB-SASI-88-2013</t>
  </si>
  <si>
    <t>Contratar la adquisición de licencias y los servicios requeridos para la actualización de la plataforma de correo Exchange Online y Colaboración, bajo el esquema de computación en la nube, para la Contraloríoa de Bogotá, D.C., de conformidad con lo establecido en las especificaciones técnicas definidas en los estudios previos, las fichas técnicas, los pliegos de condiciones, la propuesta técnica y la propuesta económica presentada por el contratista.</t>
  </si>
  <si>
    <t>CONTROLES EMPRESARIALES LTDA.</t>
  </si>
  <si>
    <t>CB-PMINC-113-2013</t>
  </si>
  <si>
    <t>Contratar la compra venta de elementos de seguridad industrial para los funcionarios que desempeñan funciones de mantenimiento general, manejo de archivos, funciones de conducción automotriz y funciones de mantenimiento de computadores y asistencia de las TICS.</t>
  </si>
  <si>
    <t>DISTRIBUCIONES DYM LTDA</t>
  </si>
  <si>
    <t>CB-SASI-95-2013</t>
  </si>
  <si>
    <t>Adquisición, instalación y configuración de impresoras para las diferentes dependencias de la Contraloría de Bogotá, de conformidad con lo establecido en las características y esfecificaciones técnicas definidas en los estudios previos, las fichas técnicas, el pliego de condiciones, la propuesta técnica y la propuesta económica presentada por el contratista.</t>
  </si>
  <si>
    <t>CB-SASI-99-2013</t>
  </si>
  <si>
    <t>Adquisición de equipos de tecnología informática en procesamiento, almacenamiento -virtualización, redes LAN -WLAN y seguridad perimetral, para la Contraloría de Bogotá, D.C; de conformidad con lo estalecido en las especificaciones definidas en las fichas técnicas.</t>
  </si>
  <si>
    <t>FECHA DE TERMINACIÓN</t>
  </si>
  <si>
    <t>CB-CD-COMODATO</t>
  </si>
  <si>
    <t>CB-CD- COMODATO</t>
  </si>
  <si>
    <t>CB-CD-20-2013</t>
  </si>
  <si>
    <t>30
150</t>
  </si>
  <si>
    <t>28/06/2014
28-11-2014</t>
  </si>
  <si>
    <t>111.000 + 28.000</t>
  </si>
  <si>
    <t>150
30</t>
  </si>
  <si>
    <t>28/01/2015
28-02-2015</t>
  </si>
  <si>
    <t>21.246.618 + 70.016.440 + 17.680.416</t>
  </si>
  <si>
    <t>3311403260776
Fortalecimiento de la capacidad institucional para un control fiscal efectivo y transparente $173.640.136
312020100000000
Arrendamientos $49.847.492 +21.246.618
312020300000000 Gastos de Transporte y comunicación $176.441.429</t>
  </si>
  <si>
    <t>40
120</t>
  </si>
  <si>
    <t>25/05/2014
25-09-2014</t>
  </si>
  <si>
    <t>60
60</t>
  </si>
  <si>
    <t>10/05/2014
10-07-2014</t>
  </si>
  <si>
    <t>132
19</t>
  </si>
  <si>
    <t>12/03/2015
31-03-2015</t>
  </si>
  <si>
    <t>341.225.000 +41.000.000</t>
  </si>
  <si>
    <t>90
60
4</t>
  </si>
  <si>
    <t>Suministro</t>
  </si>
  <si>
    <t>TIPO DE PERSONA</t>
  </si>
  <si>
    <t>JURÍDICA</t>
  </si>
  <si>
    <t>NATURAL</t>
  </si>
  <si>
    <t>NATURAL CON ESTABLECIMIENTO DE COMERCIO</t>
  </si>
  <si>
    <t>No. RUBRO PRESUPUESTAL</t>
  </si>
  <si>
    <t>499</t>
  </si>
  <si>
    <t>511</t>
  </si>
  <si>
    <t>505</t>
  </si>
  <si>
    <t>516</t>
  </si>
  <si>
    <t>506</t>
  </si>
  <si>
    <t>509</t>
  </si>
  <si>
    <t>517</t>
  </si>
  <si>
    <t>519</t>
  </si>
  <si>
    <t>528</t>
  </si>
  <si>
    <t>531</t>
  </si>
  <si>
    <t>546</t>
  </si>
  <si>
    <t>547</t>
  </si>
  <si>
    <t>538</t>
  </si>
  <si>
    <t xml:space="preserve">541
</t>
  </si>
  <si>
    <t>553</t>
  </si>
  <si>
    <t>563</t>
  </si>
  <si>
    <t>562</t>
  </si>
  <si>
    <t>564</t>
  </si>
  <si>
    <t>568</t>
  </si>
  <si>
    <t>compraventa</t>
  </si>
  <si>
    <t>RELACIÓN DE CONTRATACIÓN 2013
UNIDAD EJECUTORA 01</t>
  </si>
  <si>
    <t>La Contraloría de Bogotá, D.C.- Arrendador, entrega al arrendatario a título de arrendamiento, el inmueble ubicado en la Carrera 6a No. 14-98 pisos 5 y 6, de la actual nomenclatura urbana de la ciudad de Bogotá, con matrícula inmobiliaria No. 50C-531320 y 50C-875986 respectivamente, el cual se encuentra comprendido dentro de los linderos especificados en la escritura pública No. 1352 del 17 de diciembre de 1982 otorgada en la Notaría 26 del Círculo de Bogotá. Valor del contrato $440.462.760, que afecta el ingreso de la entidad. Adición por $200.261.305, hasta el 28-11-2016.</t>
  </si>
  <si>
    <t>SIN VALOR</t>
  </si>
  <si>
    <t>23/06/2014
30-07-2014
05-08-2014</t>
  </si>
  <si>
    <t>570 de 2013
246 de 2014</t>
  </si>
  <si>
    <t>AF- CB-CD-114-2013</t>
  </si>
  <si>
    <t>FECHA DE ADICIÓN O PRÓRROGA</t>
  </si>
  <si>
    <t>FECHA DE LIQUIDACIÓN</t>
  </si>
  <si>
    <t>TOTAL</t>
  </si>
  <si>
    <t>AF-PMINC-048-2013</t>
  </si>
  <si>
    <t>AF-PMINC-023-2013</t>
  </si>
  <si>
    <t>170 de 2013
126 de 2014</t>
  </si>
  <si>
    <t>29/03/2014
Terminación por mutuo acuerdo</t>
  </si>
  <si>
    <t>LIQUIDADO</t>
  </si>
  <si>
    <t>365
180</t>
  </si>
  <si>
    <t xml:space="preserve">25/02/2015
30/08/2016
</t>
  </si>
  <si>
    <t>30/08/2016
28/02/2017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</si>
</sst>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dd/mm/yyyy;@"/>
    <numFmt numFmtId="166" formatCode="_ * #,##0_ ;_ * \-#,##0_ ;_ * &quot;-&quot;??_ ;_ @_ "/>
    <numFmt numFmtId="167" formatCode="#,##0.0;[Red]#,##0.0"/>
    <numFmt numFmtId="168" formatCode="#,##0;[Red]#,##0"/>
    <numFmt numFmtId="169" formatCode="yyyy\-mm\-dd;@"/>
  </numFmts>
  <fonts count="29" x14ac:knownFonts="1">
    <font>
      <sz val="10"/>
      <name val="Arial"/>
    </font>
    <font>
      <sz val="11"/>
      <color theme="1"/>
      <name val="Calibri"/>
      <family val="2"/>
      <scheme val="minor"/>
    </font>
    <font>
      <sz val="11"/>
      <color indexed="8"/>
      <name val="Calibri"/>
      <family val="2"/>
    </font>
    <font>
      <sz val="10"/>
      <name val="Arial"/>
      <family val="2"/>
    </font>
    <font>
      <b/>
      <sz val="9"/>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9"/>
      <color indexed="10"/>
      <name val="Arial"/>
      <family val="2"/>
    </font>
    <font>
      <sz val="11"/>
      <name val="Calibri"/>
      <family val="2"/>
    </font>
    <font>
      <sz val="9"/>
      <color indexed="17"/>
      <name val="Arial"/>
      <family val="2"/>
    </font>
    <font>
      <b/>
      <sz val="10"/>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indexed="44"/>
        <bgColor indexed="64"/>
      </patternFill>
    </fill>
    <fill>
      <patternFill patternType="solid">
        <fgColor indexed="11"/>
        <bgColor indexed="64"/>
      </patternFill>
    </fill>
    <fill>
      <patternFill patternType="solid">
        <fgColor indexed="42"/>
        <bgColor indexed="64"/>
      </patternFill>
    </fill>
    <fill>
      <patternFill patternType="solid">
        <fgColor rgb="FFFF7C80"/>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bottom/>
      <diagonal/>
    </border>
  </borders>
  <cellStyleXfs count="48">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1" borderId="0" applyNumberFormat="0" applyBorder="0" applyAlignment="0" applyProtection="0"/>
    <xf numFmtId="0" fontId="10" fillId="8" borderId="0" applyNumberFormat="0" applyBorder="0" applyAlignment="0" applyProtection="0"/>
    <xf numFmtId="0" fontId="11" fillId="22" borderId="0" applyNumberFormat="0" applyBorder="0" applyAlignment="0" applyProtection="0"/>
    <xf numFmtId="0" fontId="12" fillId="23" borderId="9" applyNumberFormat="0" applyAlignment="0" applyProtection="0"/>
    <xf numFmtId="0" fontId="13" fillId="24" borderId="10" applyNumberFormat="0" applyAlignment="0" applyProtection="0"/>
    <xf numFmtId="0" fontId="14" fillId="0" borderId="11" applyNumberFormat="0" applyFill="0" applyAlignment="0" applyProtection="0"/>
    <xf numFmtId="0" fontId="15" fillId="0" borderId="0" applyNumberFormat="0" applyFill="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6" fillId="31" borderId="9" applyNumberFormat="0" applyAlignment="0" applyProtection="0"/>
    <xf numFmtId="0" fontId="17" fillId="32"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8" fillId="33" borderId="0" applyNumberFormat="0" applyBorder="0" applyAlignment="0" applyProtection="0"/>
    <xf numFmtId="0" fontId="3" fillId="0" borderId="0"/>
    <xf numFmtId="0" fontId="6" fillId="34" borderId="12" applyNumberFormat="0" applyFont="0" applyAlignment="0" applyProtection="0"/>
    <xf numFmtId="0" fontId="2" fillId="34" borderId="12" applyNumberFormat="0" applyFont="0" applyAlignment="0" applyProtection="0"/>
    <xf numFmtId="0" fontId="19" fillId="23" borderId="1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15" fillId="0" borderId="15" applyNumberFormat="0" applyFill="0" applyAlignment="0" applyProtection="0"/>
    <xf numFmtId="0" fontId="24" fillId="0" borderId="16" applyNumberFormat="0" applyFill="0" applyAlignment="0" applyProtection="0"/>
    <xf numFmtId="164" fontId="3" fillId="0" borderId="0" applyFont="0" applyFill="0" applyBorder="0" applyAlignment="0" applyProtection="0"/>
    <xf numFmtId="0" fontId="3" fillId="0" borderId="0"/>
    <xf numFmtId="0" fontId="1" fillId="0" borderId="0"/>
  </cellStyleXfs>
  <cellXfs count="196">
    <xf numFmtId="0" fontId="0" fillId="0" borderId="0" xfId="0"/>
    <xf numFmtId="0" fontId="5" fillId="0" borderId="0" xfId="0" applyFont="1" applyBorder="1" applyAlignment="1">
      <alignment horizontal="center" vertical="center" wrapText="1"/>
    </xf>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horizontal="left"/>
    </xf>
    <xf numFmtId="1" fontId="5" fillId="0" borderId="0" xfId="32" applyNumberFormat="1" applyFont="1" applyBorder="1" applyAlignment="1">
      <alignment horizontal="right"/>
    </xf>
    <xf numFmtId="3" fontId="5" fillId="0" borderId="0" xfId="0" applyNumberFormat="1" applyFont="1" applyBorder="1" applyAlignment="1">
      <alignment vertical="top"/>
    </xf>
    <xf numFmtId="0" fontId="5" fillId="11" borderId="0" xfId="0" applyFont="1" applyFill="1" applyBorder="1"/>
    <xf numFmtId="1" fontId="5" fillId="0" borderId="0" xfId="32" applyNumberFormat="1" applyFont="1" applyBorder="1" applyAlignment="1">
      <alignment horizontal="center"/>
    </xf>
    <xf numFmtId="0" fontId="5" fillId="0" borderId="0" xfId="0" applyFont="1" applyFill="1" applyBorder="1" applyAlignment="1">
      <alignment horizontal="center"/>
    </xf>
    <xf numFmtId="165" fontId="5" fillId="0" borderId="0" xfId="0" applyNumberFormat="1" applyFont="1" applyFill="1" applyBorder="1" applyAlignment="1">
      <alignment horizontal="center" vertical="top"/>
    </xf>
    <xf numFmtId="166" fontId="5" fillId="0" borderId="0" xfId="32" applyNumberFormat="1" applyFont="1" applyBorder="1" applyAlignment="1">
      <alignment horizontal="right"/>
    </xf>
    <xf numFmtId="169" fontId="5" fillId="35" borderId="1" xfId="0" applyNumberFormat="1" applyFont="1" applyFill="1" applyBorder="1" applyAlignment="1" applyProtection="1">
      <alignment horizontal="center" vertical="top" wrapText="1"/>
    </xf>
    <xf numFmtId="0" fontId="3" fillId="35" borderId="1" xfId="0" applyFont="1" applyFill="1" applyBorder="1" applyAlignment="1" applyProtection="1">
      <alignment vertical="top" wrapText="1"/>
      <protection locked="0"/>
    </xf>
    <xf numFmtId="166" fontId="3" fillId="35" borderId="1" xfId="32" applyNumberFormat="1" applyFont="1" applyFill="1" applyBorder="1" applyAlignment="1" applyProtection="1">
      <alignment horizontal="center" vertical="top" wrapText="1"/>
    </xf>
    <xf numFmtId="0" fontId="3" fillId="35" borderId="1" xfId="0" applyFont="1" applyFill="1" applyBorder="1" applyAlignment="1">
      <alignment horizontal="justify" vertical="top" wrapText="1"/>
    </xf>
    <xf numFmtId="1" fontId="3" fillId="35" borderId="1" xfId="32" applyNumberFormat="1" applyFont="1" applyFill="1" applyBorder="1" applyAlignment="1" applyProtection="1">
      <alignment horizontal="center" vertical="top" wrapText="1"/>
    </xf>
    <xf numFmtId="0" fontId="3" fillId="35" borderId="1" xfId="0" applyFont="1" applyFill="1" applyBorder="1" applyAlignment="1">
      <alignment vertical="top" wrapText="1"/>
    </xf>
    <xf numFmtId="169" fontId="3" fillId="35" borderId="1" xfId="0" applyNumberFormat="1" applyFont="1" applyFill="1" applyBorder="1" applyAlignment="1" applyProtection="1">
      <alignment horizontal="center" vertical="top" wrapText="1"/>
    </xf>
    <xf numFmtId="0" fontId="3" fillId="35" borderId="1" xfId="0" applyFont="1" applyFill="1" applyBorder="1" applyAlignment="1">
      <alignment horizontal="center" vertical="top" wrapText="1"/>
    </xf>
    <xf numFmtId="166" fontId="3" fillId="35" borderId="1" xfId="32" applyNumberFormat="1" applyFont="1" applyFill="1" applyBorder="1" applyAlignment="1" applyProtection="1">
      <alignment horizontal="right" vertical="top" wrapText="1"/>
    </xf>
    <xf numFmtId="1" fontId="3" fillId="35" borderId="1" xfId="32" applyNumberFormat="1" applyFont="1" applyFill="1" applyBorder="1" applyAlignment="1" applyProtection="1">
      <alignment horizontal="right" vertical="top" wrapText="1"/>
    </xf>
    <xf numFmtId="0" fontId="3" fillId="35" borderId="1" xfId="0" applyFont="1" applyFill="1" applyBorder="1" applyAlignment="1" applyProtection="1">
      <alignment horizontal="center" vertical="top" wrapText="1"/>
    </xf>
    <xf numFmtId="0" fontId="3" fillId="35" borderId="1" xfId="0" applyFont="1" applyFill="1" applyBorder="1" applyAlignment="1" applyProtection="1">
      <alignment horizontal="justify" vertical="top"/>
      <protection locked="0"/>
    </xf>
    <xf numFmtId="1" fontId="5" fillId="35" borderId="1" xfId="32" applyNumberFormat="1" applyFont="1" applyFill="1" applyBorder="1" applyAlignment="1" applyProtection="1">
      <alignment horizontal="center" vertical="top" wrapText="1"/>
    </xf>
    <xf numFmtId="0" fontId="3" fillId="35" borderId="1" xfId="0" applyFont="1" applyFill="1" applyBorder="1" applyAlignment="1">
      <alignment vertical="top"/>
    </xf>
    <xf numFmtId="0" fontId="3" fillId="35" borderId="1" xfId="0" applyFont="1" applyFill="1" applyBorder="1" applyAlignment="1" applyProtection="1">
      <alignment horizontal="justify" vertical="top" wrapText="1"/>
      <protection locked="0"/>
    </xf>
    <xf numFmtId="1" fontId="3" fillId="35" borderId="1" xfId="0" applyNumberFormat="1" applyFont="1" applyFill="1" applyBorder="1" applyAlignment="1">
      <alignment horizontal="center" vertical="top" wrapText="1"/>
    </xf>
    <xf numFmtId="0" fontId="5" fillId="35" borderId="0" xfId="0" applyFont="1" applyFill="1" applyBorder="1"/>
    <xf numFmtId="4" fontId="3" fillId="35" borderId="1" xfId="0" applyNumberFormat="1" applyFont="1" applyFill="1" applyBorder="1" applyAlignment="1" applyProtection="1">
      <alignment horizontal="justify" vertical="top" wrapText="1"/>
    </xf>
    <xf numFmtId="169" fontId="3" fillId="35" borderId="1" xfId="0" applyNumberFormat="1" applyFont="1" applyFill="1" applyBorder="1" applyAlignment="1">
      <alignment horizontal="center" vertical="top" wrapText="1"/>
    </xf>
    <xf numFmtId="169" fontId="3" fillId="35" borderId="1" xfId="0" applyNumberFormat="1" applyFont="1" applyFill="1" applyBorder="1" applyAlignment="1" applyProtection="1">
      <alignment horizontal="justify" vertical="top" wrapText="1"/>
    </xf>
    <xf numFmtId="0" fontId="3" fillId="35" borderId="1" xfId="0" applyFont="1" applyFill="1" applyBorder="1" applyAlignment="1">
      <alignment horizontal="justify" vertical="top"/>
    </xf>
    <xf numFmtId="0" fontId="5" fillId="35" borderId="1" xfId="0" applyFont="1" applyFill="1" applyBorder="1" applyAlignment="1">
      <alignment vertical="top" wrapText="1"/>
    </xf>
    <xf numFmtId="169" fontId="3" fillId="35" borderId="1" xfId="0" applyNumberFormat="1" applyFont="1" applyFill="1" applyBorder="1" applyAlignment="1" applyProtection="1">
      <alignment horizontal="right" vertical="top" wrapText="1"/>
    </xf>
    <xf numFmtId="166" fontId="3" fillId="35" borderId="1" xfId="32" applyNumberFormat="1" applyFont="1" applyFill="1" applyBorder="1" applyAlignment="1" applyProtection="1">
      <alignment horizontal="justify" vertical="top" wrapText="1"/>
    </xf>
    <xf numFmtId="169" fontId="3" fillId="35" borderId="1" xfId="0" applyNumberFormat="1" applyFont="1" applyFill="1" applyBorder="1" applyAlignment="1" applyProtection="1">
      <alignment vertical="top" wrapText="1"/>
    </xf>
    <xf numFmtId="0" fontId="3" fillId="35" borderId="0" xfId="0" applyFont="1" applyFill="1" applyAlignment="1">
      <alignment horizontal="justify" vertical="top"/>
    </xf>
    <xf numFmtId="1" fontId="5" fillId="35" borderId="1" xfId="32" applyNumberFormat="1" applyFont="1" applyFill="1" applyBorder="1" applyAlignment="1" applyProtection="1">
      <alignment horizontal="right" vertical="top" wrapText="1"/>
    </xf>
    <xf numFmtId="0" fontId="4" fillId="0" borderId="0" xfId="0" applyFont="1" applyBorder="1" applyAlignment="1" applyProtection="1">
      <alignment vertical="center" wrapText="1"/>
      <protection locked="0"/>
    </xf>
    <xf numFmtId="49" fontId="3" fillId="35" borderId="1" xfId="0" applyNumberFormat="1" applyFont="1" applyFill="1" applyBorder="1" applyAlignment="1">
      <alignment horizontal="center" vertical="top" wrapText="1"/>
    </xf>
    <xf numFmtId="168" fontId="3" fillId="35" borderId="1" xfId="0" applyNumberFormat="1" applyFont="1" applyFill="1" applyBorder="1" applyAlignment="1" applyProtection="1">
      <alignment horizontal="right" vertical="top" wrapText="1"/>
    </xf>
    <xf numFmtId="166" fontId="3" fillId="35" borderId="1" xfId="32" applyNumberFormat="1" applyFont="1" applyFill="1" applyBorder="1" applyAlignment="1" applyProtection="1">
      <alignment horizontal="left" vertical="top" wrapText="1"/>
    </xf>
    <xf numFmtId="0" fontId="5" fillId="10" borderId="0" xfId="0" applyFont="1" applyFill="1" applyBorder="1"/>
    <xf numFmtId="0" fontId="5" fillId="10" borderId="0" xfId="0" applyFont="1" applyFill="1" applyBorder="1" applyAlignment="1">
      <alignment horizontal="right" vertical="top"/>
    </xf>
    <xf numFmtId="0" fontId="5" fillId="35" borderId="0" xfId="0" applyFont="1" applyFill="1" applyBorder="1" applyAlignment="1">
      <alignment horizontal="center"/>
    </xf>
    <xf numFmtId="0" fontId="5" fillId="35" borderId="0" xfId="0" applyFont="1" applyFill="1" applyBorder="1" applyAlignment="1">
      <alignment horizontal="left"/>
    </xf>
    <xf numFmtId="1" fontId="5" fillId="35" borderId="0" xfId="32" applyNumberFormat="1" applyFont="1" applyFill="1" applyBorder="1" applyAlignment="1">
      <alignment horizontal="right"/>
    </xf>
    <xf numFmtId="165" fontId="5" fillId="35" borderId="0" xfId="0" applyNumberFormat="1" applyFont="1" applyFill="1" applyBorder="1" applyAlignment="1">
      <alignment horizontal="center" vertical="top"/>
    </xf>
    <xf numFmtId="3" fontId="5" fillId="35" borderId="0" xfId="0" applyNumberFormat="1" applyFont="1" applyFill="1" applyBorder="1" applyAlignment="1">
      <alignment vertical="top"/>
    </xf>
    <xf numFmtId="0" fontId="5" fillId="35" borderId="0" xfId="0" applyFont="1" applyFill="1" applyBorder="1" applyAlignment="1">
      <alignment horizontal="right" vertical="top"/>
    </xf>
    <xf numFmtId="1" fontId="5" fillId="35" borderId="0" xfId="32" applyNumberFormat="1" applyFont="1" applyFill="1" applyBorder="1" applyAlignment="1">
      <alignment horizontal="center"/>
    </xf>
    <xf numFmtId="49" fontId="5" fillId="0" borderId="0" xfId="0" applyNumberFormat="1" applyFont="1" applyBorder="1" applyAlignment="1">
      <alignment horizontal="center"/>
    </xf>
    <xf numFmtId="0" fontId="5" fillId="9" borderId="0" xfId="0" applyFont="1" applyFill="1" applyBorder="1"/>
    <xf numFmtId="0" fontId="5" fillId="35" borderId="1" xfId="0" applyFont="1" applyFill="1" applyBorder="1" applyAlignment="1">
      <alignment horizontal="center" vertical="top" wrapText="1"/>
    </xf>
    <xf numFmtId="0" fontId="5" fillId="35" borderId="1" xfId="0" applyFont="1" applyFill="1" applyBorder="1" applyAlignment="1">
      <alignment horizontal="justify" vertical="top" wrapText="1"/>
    </xf>
    <xf numFmtId="166" fontId="5" fillId="35" borderId="1" xfId="32" applyNumberFormat="1" applyFont="1" applyFill="1" applyBorder="1" applyAlignment="1" applyProtection="1">
      <alignment horizontal="right" vertical="top" wrapText="1"/>
    </xf>
    <xf numFmtId="4" fontId="5" fillId="35" borderId="1" xfId="0" applyNumberFormat="1" applyFont="1" applyFill="1" applyBorder="1" applyAlignment="1" applyProtection="1">
      <alignment horizontal="justify" vertical="top" wrapText="1"/>
    </xf>
    <xf numFmtId="49" fontId="5" fillId="35" borderId="1" xfId="0" applyNumberFormat="1" applyFont="1" applyFill="1" applyBorder="1" applyAlignment="1">
      <alignment horizontal="center" vertical="top" wrapText="1"/>
    </xf>
    <xf numFmtId="0" fontId="5" fillId="35" borderId="1" xfId="0" applyFont="1" applyFill="1" applyBorder="1" applyAlignment="1">
      <alignment vertical="top"/>
    </xf>
    <xf numFmtId="168" fontId="5" fillId="35" borderId="1" xfId="0" applyNumberFormat="1" applyFont="1" applyFill="1" applyBorder="1" applyAlignment="1" applyProtection="1">
      <alignment horizontal="right" vertical="top" wrapText="1"/>
    </xf>
    <xf numFmtId="0" fontId="5" fillId="35" borderId="1" xfId="0" applyFont="1" applyFill="1" applyBorder="1" applyAlignment="1" applyProtection="1">
      <alignment horizontal="center" vertical="top" wrapText="1"/>
    </xf>
    <xf numFmtId="0" fontId="0" fillId="35" borderId="1" xfId="0" applyFill="1" applyBorder="1" applyAlignment="1" applyProtection="1">
      <alignment vertical="top" wrapText="1"/>
      <protection locked="0"/>
    </xf>
    <xf numFmtId="0" fontId="25" fillId="35" borderId="1" xfId="0" applyFont="1" applyFill="1" applyBorder="1" applyAlignment="1">
      <alignment vertical="top"/>
    </xf>
    <xf numFmtId="0" fontId="5" fillId="35" borderId="1" xfId="0" applyFont="1" applyFill="1" applyBorder="1" applyAlignment="1">
      <alignment horizontal="left" vertical="top" wrapText="1"/>
    </xf>
    <xf numFmtId="0" fontId="0" fillId="35" borderId="1" xfId="0" applyFill="1" applyBorder="1" applyAlignment="1" applyProtection="1">
      <alignment horizontal="justify" vertical="top"/>
      <protection locked="0"/>
    </xf>
    <xf numFmtId="166" fontId="5" fillId="35" borderId="1" xfId="32" applyNumberFormat="1" applyFont="1" applyFill="1" applyBorder="1" applyAlignment="1" applyProtection="1">
      <alignment horizontal="justify" vertical="top" wrapText="1"/>
    </xf>
    <xf numFmtId="169" fontId="5" fillId="35" borderId="1" xfId="0" applyNumberFormat="1" applyFont="1" applyFill="1" applyBorder="1" applyAlignment="1">
      <alignment horizontal="justify" vertical="top"/>
    </xf>
    <xf numFmtId="0" fontId="5" fillId="35" borderId="1" xfId="0" applyFont="1" applyFill="1" applyBorder="1" applyAlignment="1">
      <alignment horizontal="justify" vertical="top"/>
    </xf>
    <xf numFmtId="169" fontId="5" fillId="35" borderId="1" xfId="0" applyNumberFormat="1" applyFont="1" applyFill="1" applyBorder="1" applyAlignment="1" applyProtection="1">
      <alignment horizontal="justify" vertical="top" wrapText="1"/>
    </xf>
    <xf numFmtId="0" fontId="5" fillId="35" borderId="1" xfId="0" applyFont="1" applyFill="1" applyBorder="1" applyAlignment="1" applyProtection="1">
      <alignment horizontal="justify" vertical="top" wrapText="1"/>
    </xf>
    <xf numFmtId="0" fontId="25" fillId="35" borderId="1" xfId="0" applyFont="1" applyFill="1" applyBorder="1" applyAlignment="1">
      <alignment horizontal="justify" vertical="top"/>
    </xf>
    <xf numFmtId="168" fontId="5" fillId="35" borderId="1" xfId="0" applyNumberFormat="1" applyFont="1" applyFill="1" applyBorder="1" applyAlignment="1" applyProtection="1">
      <alignment horizontal="center" vertical="top" wrapText="1"/>
    </xf>
    <xf numFmtId="1" fontId="5" fillId="35" borderId="1" xfId="0" applyNumberFormat="1" applyFont="1" applyFill="1" applyBorder="1" applyAlignment="1" applyProtection="1">
      <alignment horizontal="center" vertical="top" wrapText="1"/>
    </xf>
    <xf numFmtId="1" fontId="5" fillId="35" borderId="1" xfId="0" applyNumberFormat="1" applyFont="1" applyFill="1" applyBorder="1" applyAlignment="1">
      <alignment horizontal="center" vertical="top" wrapText="1"/>
    </xf>
    <xf numFmtId="0" fontId="0" fillId="35" borderId="1" xfId="0" applyFill="1" applyBorder="1" applyAlignment="1" applyProtection="1">
      <alignment horizontal="center" vertical="top"/>
      <protection locked="0"/>
    </xf>
    <xf numFmtId="0" fontId="5" fillId="35" borderId="1" xfId="0" applyFont="1" applyFill="1" applyBorder="1" applyAlignment="1" applyProtection="1">
      <alignment horizontal="left" vertical="top" wrapText="1"/>
    </xf>
    <xf numFmtId="166" fontId="5" fillId="35" borderId="1" xfId="32" applyNumberFormat="1" applyFont="1" applyFill="1" applyBorder="1" applyAlignment="1" applyProtection="1">
      <alignment horizontal="justify" vertical="top"/>
      <protection locked="0"/>
    </xf>
    <xf numFmtId="169" fontId="5" fillId="35" borderId="1" xfId="0" applyNumberFormat="1" applyFont="1" applyFill="1" applyBorder="1" applyAlignment="1" applyProtection="1">
      <alignment vertical="top" wrapText="1"/>
    </xf>
    <xf numFmtId="169" fontId="5" fillId="35" borderId="1" xfId="0" applyNumberFormat="1" applyFont="1" applyFill="1" applyBorder="1" applyAlignment="1" applyProtection="1">
      <alignment horizontal="right" vertical="top" wrapText="1"/>
    </xf>
    <xf numFmtId="166" fontId="26" fillId="35" borderId="1" xfId="32" applyNumberFormat="1" applyFont="1" applyFill="1" applyBorder="1" applyAlignment="1">
      <alignment horizontal="justify" vertical="top"/>
    </xf>
    <xf numFmtId="0" fontId="3" fillId="35" borderId="1" xfId="0" applyFont="1" applyFill="1" applyBorder="1" applyAlignment="1" applyProtection="1">
      <alignment horizontal="center" vertical="top"/>
      <protection locked="0"/>
    </xf>
    <xf numFmtId="0" fontId="5" fillId="0" borderId="0" xfId="0" applyFont="1" applyFill="1" applyBorder="1" applyAlignment="1">
      <alignment horizontal="center" vertical="center" wrapText="1"/>
    </xf>
    <xf numFmtId="166" fontId="5" fillId="0" borderId="0" xfId="32" applyNumberFormat="1" applyFont="1" applyBorder="1" applyAlignment="1" applyProtection="1">
      <alignment horizontal="right" vertical="center" wrapText="1"/>
    </xf>
    <xf numFmtId="1" fontId="5" fillId="0" borderId="0" xfId="32" applyNumberFormat="1" applyFont="1" applyFill="1" applyBorder="1" applyAlignment="1" applyProtection="1">
      <alignment horizontal="center" vertical="center" wrapText="1"/>
    </xf>
    <xf numFmtId="1" fontId="5" fillId="0" borderId="0" xfId="32" applyNumberFormat="1" applyFont="1" applyFill="1" applyBorder="1" applyAlignment="1" applyProtection="1">
      <alignment horizontal="right" vertical="center" wrapText="1"/>
    </xf>
    <xf numFmtId="49" fontId="5" fillId="0" borderId="0" xfId="0" applyNumberFormat="1" applyFont="1" applyFill="1" applyBorder="1" applyAlignment="1">
      <alignment horizontal="center" vertical="center" wrapText="1"/>
    </xf>
    <xf numFmtId="169" fontId="5" fillId="0" borderId="0" xfId="0" applyNumberFormat="1" applyFont="1" applyFill="1" applyBorder="1" applyAlignment="1" applyProtection="1">
      <alignment horizontal="center" vertical="center" wrapText="1"/>
    </xf>
    <xf numFmtId="167" fontId="5" fillId="0" borderId="0" xfId="0" applyNumberFormat="1" applyFont="1" applyFill="1" applyBorder="1" applyAlignment="1" applyProtection="1">
      <alignment horizontal="right" vertical="center" wrapText="1"/>
    </xf>
    <xf numFmtId="0" fontId="5" fillId="9" borderId="0" xfId="0" applyFont="1" applyFill="1" applyBorder="1" applyAlignment="1">
      <alignment horizontal="center" vertical="center" wrapText="1"/>
    </xf>
    <xf numFmtId="0" fontId="25" fillId="0" borderId="0" xfId="0" applyFont="1" applyBorder="1"/>
    <xf numFmtId="0" fontId="5" fillId="0" borderId="0" xfId="0" applyFont="1" applyFill="1" applyBorder="1" applyAlignment="1">
      <alignment horizontal="justify" vertical="top" wrapText="1"/>
    </xf>
    <xf numFmtId="0" fontId="5" fillId="0" borderId="0" xfId="0" applyFont="1" applyFill="1" applyBorder="1" applyAlignment="1">
      <alignment vertical="top" wrapText="1"/>
    </xf>
    <xf numFmtId="0" fontId="5" fillId="0" borderId="0" xfId="0" applyFont="1" applyFill="1" applyBorder="1"/>
    <xf numFmtId="0" fontId="5" fillId="0" borderId="0" xfId="0" applyFont="1" applyFill="1" applyBorder="1" applyAlignment="1">
      <alignment horizontal="right" vertical="top"/>
    </xf>
    <xf numFmtId="166" fontId="3" fillId="35" borderId="1" xfId="32" applyNumberFormat="1" applyFont="1" applyFill="1" applyBorder="1" applyAlignment="1" applyProtection="1">
      <alignment vertical="top" wrapText="1"/>
    </xf>
    <xf numFmtId="0" fontId="5" fillId="35" borderId="1" xfId="0" applyFont="1" applyFill="1" applyBorder="1" applyAlignment="1">
      <alignment horizontal="right" vertical="top" wrapText="1"/>
    </xf>
    <xf numFmtId="0" fontId="5" fillId="35" borderId="1" xfId="0" applyNumberFormat="1" applyFont="1" applyFill="1" applyBorder="1" applyAlignment="1">
      <alignment horizontal="center" vertical="top" wrapText="1"/>
    </xf>
    <xf numFmtId="49" fontId="5" fillId="35" borderId="0" xfId="0" applyNumberFormat="1" applyFont="1" applyFill="1" applyBorder="1" applyAlignment="1">
      <alignment horizontal="center"/>
    </xf>
    <xf numFmtId="166" fontId="5" fillId="35" borderId="0" xfId="32" applyNumberFormat="1" applyFont="1" applyFill="1" applyBorder="1" applyAlignment="1">
      <alignment horizontal="right"/>
    </xf>
    <xf numFmtId="0" fontId="27" fillId="35" borderId="0" xfId="0" applyFont="1" applyFill="1" applyBorder="1" applyAlignment="1">
      <alignment vertical="center"/>
    </xf>
    <xf numFmtId="0" fontId="5" fillId="35" borderId="0" xfId="0" applyFont="1" applyFill="1" applyBorder="1" applyAlignment="1" applyProtection="1">
      <alignment horizontal="center" vertical="center" wrapText="1"/>
    </xf>
    <xf numFmtId="0" fontId="5" fillId="35" borderId="0" xfId="0" applyFont="1" applyFill="1" applyBorder="1" applyAlignment="1">
      <alignment horizontal="center" vertical="center" wrapText="1"/>
    </xf>
    <xf numFmtId="0" fontId="5" fillId="35" borderId="0" xfId="0" applyFont="1" applyFill="1" applyBorder="1" applyAlignment="1">
      <alignment horizontal="justify" vertical="center" wrapText="1"/>
    </xf>
    <xf numFmtId="166" fontId="5" fillId="35" borderId="0" xfId="32" applyNumberFormat="1" applyFont="1" applyFill="1" applyBorder="1" applyAlignment="1" applyProtection="1">
      <alignment horizontal="right" vertical="center" wrapText="1"/>
    </xf>
    <xf numFmtId="1" fontId="5" fillId="35" borderId="0" xfId="32" applyNumberFormat="1" applyFont="1" applyFill="1" applyBorder="1" applyAlignment="1" applyProtection="1">
      <alignment horizontal="center" vertical="center" wrapText="1"/>
    </xf>
    <xf numFmtId="1" fontId="5" fillId="35" borderId="0" xfId="32" applyNumberFormat="1" applyFont="1" applyFill="1" applyBorder="1" applyAlignment="1" applyProtection="1">
      <alignment horizontal="right" vertical="center" wrapText="1"/>
    </xf>
    <xf numFmtId="49" fontId="5" fillId="35" borderId="0" xfId="0" applyNumberFormat="1" applyFont="1" applyFill="1" applyBorder="1" applyAlignment="1">
      <alignment horizontal="center" vertical="center" wrapText="1"/>
    </xf>
    <xf numFmtId="169" fontId="5" fillId="35" borderId="0" xfId="0" applyNumberFormat="1" applyFont="1" applyFill="1" applyBorder="1" applyAlignment="1" applyProtection="1">
      <alignment horizontal="center" vertical="center" wrapText="1"/>
    </xf>
    <xf numFmtId="167" fontId="5" fillId="35" borderId="0" xfId="0" applyNumberFormat="1" applyFont="1" applyFill="1" applyBorder="1" applyAlignment="1" applyProtection="1">
      <alignment horizontal="right" vertical="center" wrapText="1"/>
    </xf>
    <xf numFmtId="0" fontId="25" fillId="35" borderId="0" xfId="0" applyFont="1" applyFill="1" applyBorder="1"/>
    <xf numFmtId="0" fontId="5" fillId="35" borderId="0" xfId="0" applyFont="1" applyFill="1" applyBorder="1" applyAlignment="1">
      <alignment vertical="top" wrapText="1"/>
    </xf>
    <xf numFmtId="0" fontId="4" fillId="35" borderId="0" xfId="0" applyFont="1" applyFill="1" applyBorder="1" applyAlignment="1">
      <alignment horizontal="left"/>
    </xf>
    <xf numFmtId="0" fontId="3" fillId="35" borderId="0" xfId="0" applyFont="1" applyFill="1"/>
    <xf numFmtId="49" fontId="5" fillId="35" borderId="1" xfId="0" applyNumberFormat="1" applyFont="1" applyFill="1" applyBorder="1" applyAlignment="1">
      <alignment horizontal="justify" vertical="top" wrapText="1"/>
    </xf>
    <xf numFmtId="49" fontId="5" fillId="35" borderId="0" xfId="0" applyNumberFormat="1" applyFont="1" applyFill="1" applyBorder="1" applyAlignment="1">
      <alignment horizontal="justify"/>
    </xf>
    <xf numFmtId="49" fontId="5" fillId="35" borderId="0" xfId="0" applyNumberFormat="1" applyFont="1" applyFill="1" applyBorder="1" applyAlignment="1">
      <alignment horizontal="justify" vertical="center" wrapText="1"/>
    </xf>
    <xf numFmtId="49" fontId="5" fillId="0" borderId="0" xfId="0" applyNumberFormat="1" applyFont="1" applyFill="1" applyBorder="1" applyAlignment="1">
      <alignment horizontal="justify" vertical="center" wrapText="1"/>
    </xf>
    <xf numFmtId="49" fontId="5" fillId="0" borderId="0" xfId="0" applyNumberFormat="1" applyFont="1" applyBorder="1" applyAlignment="1">
      <alignment horizontal="justify"/>
    </xf>
    <xf numFmtId="14" fontId="3" fillId="35" borderId="1" xfId="0" applyNumberFormat="1" applyFont="1" applyFill="1" applyBorder="1" applyAlignment="1">
      <alignment vertical="top"/>
    </xf>
    <xf numFmtId="3" fontId="5" fillId="35" borderId="1" xfId="0" applyNumberFormat="1" applyFont="1" applyFill="1" applyBorder="1" applyAlignment="1" applyProtection="1">
      <alignment horizontal="center" vertical="top" wrapText="1"/>
    </xf>
    <xf numFmtId="0" fontId="4" fillId="41" borderId="7" xfId="0" applyFont="1" applyFill="1" applyBorder="1" applyAlignment="1">
      <alignment horizontal="center" vertical="center" wrapText="1"/>
    </xf>
    <xf numFmtId="0" fontId="4" fillId="10" borderId="7" xfId="0" applyFont="1" applyFill="1" applyBorder="1" applyAlignment="1">
      <alignment horizontal="center" vertical="center" wrapText="1"/>
    </xf>
    <xf numFmtId="1" fontId="4" fillId="10" borderId="7" xfId="32" applyNumberFormat="1" applyFont="1" applyFill="1" applyBorder="1" applyAlignment="1">
      <alignment horizontal="center" vertical="center" wrapText="1"/>
    </xf>
    <xf numFmtId="0" fontId="5" fillId="35" borderId="0" xfId="0" applyFont="1" applyFill="1" applyBorder="1" applyAlignment="1">
      <alignment vertical="top"/>
    </xf>
    <xf numFmtId="0" fontId="4" fillId="35" borderId="0" xfId="0" applyFont="1" applyFill="1" applyBorder="1" applyAlignment="1" applyProtection="1">
      <alignment vertical="center" wrapText="1"/>
      <protection locked="0"/>
    </xf>
    <xf numFmtId="169" fontId="5" fillId="35" borderId="1" xfId="0" applyNumberFormat="1" applyFont="1" applyFill="1" applyBorder="1" applyAlignment="1">
      <alignment vertical="top"/>
    </xf>
    <xf numFmtId="0" fontId="3" fillId="35" borderId="1" xfId="0" applyFont="1" applyFill="1" applyBorder="1" applyAlignment="1" applyProtection="1">
      <alignment horizontal="center" vertical="top" wrapText="1"/>
      <protection locked="0"/>
    </xf>
    <xf numFmtId="3" fontId="3" fillId="35" borderId="1" xfId="0" applyNumberFormat="1" applyFont="1" applyFill="1" applyBorder="1" applyAlignment="1">
      <alignment horizontal="right" vertical="top" wrapText="1"/>
    </xf>
    <xf numFmtId="0" fontId="25" fillId="35" borderId="0" xfId="0" applyFont="1" applyFill="1" applyBorder="1" applyAlignment="1">
      <alignment vertical="top"/>
    </xf>
    <xf numFmtId="0" fontId="25" fillId="0" borderId="0" xfId="0" applyFont="1" applyBorder="1" applyAlignment="1">
      <alignment vertical="top"/>
    </xf>
    <xf numFmtId="0" fontId="5" fillId="0" borderId="0" xfId="0" applyFont="1" applyBorder="1" applyAlignment="1">
      <alignment vertical="top"/>
    </xf>
    <xf numFmtId="166" fontId="26" fillId="35" borderId="1" xfId="32" applyNumberFormat="1" applyFont="1" applyFill="1" applyBorder="1" applyAlignment="1">
      <alignment horizontal="right" vertical="top"/>
    </xf>
    <xf numFmtId="14" fontId="3" fillId="35" borderId="0" xfId="0" applyNumberFormat="1" applyFont="1" applyFill="1" applyAlignment="1">
      <alignment vertical="top"/>
    </xf>
    <xf numFmtId="0" fontId="5" fillId="0" borderId="17" xfId="0" applyFont="1" applyBorder="1" applyAlignment="1">
      <alignment horizontal="justify" vertical="center" wrapText="1"/>
    </xf>
    <xf numFmtId="0" fontId="5" fillId="0" borderId="17" xfId="0" applyFont="1" applyBorder="1" applyAlignment="1">
      <alignment horizontal="center" vertical="center" wrapText="1"/>
    </xf>
    <xf numFmtId="0" fontId="5" fillId="0" borderId="2" xfId="0" applyFont="1" applyBorder="1" applyAlignment="1">
      <alignment horizontal="center" vertical="top" wrapText="1"/>
    </xf>
    <xf numFmtId="0" fontId="5" fillId="0" borderId="5" xfId="0" applyFont="1" applyBorder="1" applyAlignment="1">
      <alignment horizontal="justify"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top" wrapText="1"/>
    </xf>
    <xf numFmtId="0" fontId="5" fillId="43" borderId="1" xfId="0" applyFont="1" applyFill="1" applyBorder="1" applyAlignment="1" applyProtection="1">
      <alignment horizontal="center" vertical="top" wrapText="1"/>
    </xf>
    <xf numFmtId="0" fontId="5" fillId="43" borderId="1" xfId="0" applyFont="1" applyFill="1" applyBorder="1" applyAlignment="1">
      <alignment horizontal="left" vertical="top" wrapText="1"/>
    </xf>
    <xf numFmtId="0" fontId="3" fillId="43" borderId="1" xfId="0" applyFont="1" applyFill="1" applyBorder="1" applyAlignment="1">
      <alignment horizontal="justify" vertical="top"/>
    </xf>
    <xf numFmtId="0" fontId="5" fillId="43" borderId="1" xfId="0" applyFont="1" applyFill="1" applyBorder="1" applyAlignment="1">
      <alignment horizontal="justify" vertical="top" wrapText="1"/>
    </xf>
    <xf numFmtId="0" fontId="3" fillId="43" borderId="1" xfId="0" applyFont="1" applyFill="1" applyBorder="1" applyAlignment="1" applyProtection="1">
      <alignment vertical="top" wrapText="1"/>
      <protection locked="0"/>
    </xf>
    <xf numFmtId="166" fontId="26" fillId="43" borderId="1" xfId="32" applyNumberFormat="1" applyFont="1" applyFill="1" applyBorder="1" applyAlignment="1">
      <alignment horizontal="justify" vertical="top"/>
    </xf>
    <xf numFmtId="1" fontId="5" fillId="43" borderId="1" xfId="32" applyNumberFormat="1" applyFont="1" applyFill="1" applyBorder="1" applyAlignment="1" applyProtection="1">
      <alignment horizontal="right" vertical="top" wrapText="1"/>
    </xf>
    <xf numFmtId="1" fontId="5" fillId="43" borderId="1" xfId="32" applyNumberFormat="1" applyFont="1" applyFill="1" applyBorder="1" applyAlignment="1" applyProtection="1">
      <alignment horizontal="center" vertical="top" wrapText="1"/>
    </xf>
    <xf numFmtId="169" fontId="5" fillId="43" borderId="1" xfId="0" applyNumberFormat="1" applyFont="1" applyFill="1" applyBorder="1" applyAlignment="1" applyProtection="1">
      <alignment horizontal="center" vertical="top" wrapText="1"/>
    </xf>
    <xf numFmtId="0" fontId="5" fillId="43" borderId="1" xfId="0" applyFont="1" applyFill="1" applyBorder="1" applyAlignment="1">
      <alignment horizontal="center" vertical="top" wrapText="1"/>
    </xf>
    <xf numFmtId="14" fontId="3" fillId="43" borderId="1" xfId="0" applyNumberFormat="1" applyFont="1" applyFill="1" applyBorder="1" applyAlignment="1">
      <alignment vertical="top"/>
    </xf>
    <xf numFmtId="0" fontId="3" fillId="43" borderId="1" xfId="0" applyFont="1" applyFill="1" applyBorder="1" applyAlignment="1">
      <alignment horizontal="center" vertical="top" wrapText="1"/>
    </xf>
    <xf numFmtId="169" fontId="3" fillId="43" borderId="1" xfId="0" applyNumberFormat="1" applyFont="1" applyFill="1" applyBorder="1" applyAlignment="1" applyProtection="1">
      <alignment vertical="top" wrapText="1"/>
    </xf>
    <xf numFmtId="49" fontId="5" fillId="43" borderId="1" xfId="0" applyNumberFormat="1" applyFont="1" applyFill="1" applyBorder="1" applyAlignment="1">
      <alignment horizontal="center" vertical="top" wrapText="1"/>
    </xf>
    <xf numFmtId="49" fontId="5" fillId="43" borderId="1" xfId="0" applyNumberFormat="1" applyFont="1" applyFill="1" applyBorder="1" applyAlignment="1">
      <alignment horizontal="justify" vertical="top" wrapText="1"/>
    </xf>
    <xf numFmtId="0" fontId="5" fillId="43" borderId="1" xfId="0" applyFont="1" applyFill="1" applyBorder="1" applyAlignment="1">
      <alignment vertical="top"/>
    </xf>
    <xf numFmtId="169" fontId="5" fillId="43" borderId="1" xfId="0" applyNumberFormat="1" applyFont="1" applyFill="1" applyBorder="1" applyAlignment="1">
      <alignment vertical="top"/>
    </xf>
    <xf numFmtId="168" fontId="4" fillId="43" borderId="1" xfId="0" applyNumberFormat="1" applyFont="1" applyFill="1" applyBorder="1" applyAlignment="1" applyProtection="1">
      <alignment horizontal="right" vertical="top" wrapText="1"/>
    </xf>
    <xf numFmtId="166" fontId="28" fillId="43" borderId="1" xfId="32" applyNumberFormat="1" applyFont="1" applyFill="1" applyBorder="1" applyAlignment="1" applyProtection="1">
      <alignment horizontal="center" vertical="top" wrapText="1"/>
    </xf>
    <xf numFmtId="14" fontId="3" fillId="35" borderId="1" xfId="0" applyNumberFormat="1" applyFont="1" applyFill="1" applyBorder="1" applyAlignment="1">
      <alignment vertical="top" wrapText="1"/>
    </xf>
    <xf numFmtId="14" fontId="5" fillId="35" borderId="1" xfId="0" applyNumberFormat="1" applyFont="1" applyFill="1" applyBorder="1" applyAlignment="1">
      <alignment vertical="top"/>
    </xf>
    <xf numFmtId="0" fontId="0" fillId="35" borderId="1" xfId="0" applyFill="1" applyBorder="1" applyAlignment="1" applyProtection="1">
      <alignment horizontal="center" vertical="top" wrapText="1"/>
      <protection locked="0"/>
    </xf>
    <xf numFmtId="14" fontId="5" fillId="35" borderId="1" xfId="0" applyNumberFormat="1" applyFont="1" applyFill="1" applyBorder="1" applyAlignment="1">
      <alignment horizontal="right" vertical="top"/>
    </xf>
    <xf numFmtId="0" fontId="4" fillId="0" borderId="0" xfId="0" applyFont="1" applyBorder="1" applyAlignment="1">
      <alignment horizontal="center" vertical="top"/>
    </xf>
    <xf numFmtId="0" fontId="5" fillId="35" borderId="0" xfId="0" applyFont="1" applyFill="1" applyBorder="1" applyAlignment="1">
      <alignment horizontal="center" vertical="top"/>
    </xf>
    <xf numFmtId="169" fontId="5" fillId="35" borderId="1" xfId="0" applyNumberFormat="1" applyFont="1" applyFill="1" applyBorder="1" applyAlignment="1">
      <alignment vertical="top" wrapText="1"/>
    </xf>
    <xf numFmtId="0" fontId="4" fillId="39" borderId="8" xfId="0" applyFont="1" applyFill="1" applyBorder="1" applyAlignment="1" applyProtection="1">
      <alignment horizontal="center" vertical="center" wrapText="1"/>
      <protection locked="0"/>
    </xf>
    <xf numFmtId="0" fontId="4" fillId="39" borderId="7"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7" fillId="0" borderId="17" xfId="0" applyFont="1" applyBorder="1" applyAlignment="1">
      <alignment horizontal="center" vertical="center" wrapText="1"/>
    </xf>
    <xf numFmtId="0" fontId="7" fillId="35" borderId="17" xfId="0" applyFont="1" applyFill="1" applyBorder="1" applyAlignment="1">
      <alignment horizontal="center" vertical="center" wrapText="1"/>
    </xf>
    <xf numFmtId="0" fontId="8" fillId="0" borderId="5" xfId="0" applyFont="1" applyBorder="1" applyAlignment="1">
      <alignment horizontal="left" vertical="center" wrapText="1"/>
    </xf>
    <xf numFmtId="0" fontId="8" fillId="35" borderId="5" xfId="0" applyFont="1" applyFill="1" applyBorder="1" applyAlignment="1">
      <alignment horizontal="left" vertical="center" wrapText="1"/>
    </xf>
    <xf numFmtId="0" fontId="4" fillId="10" borderId="18" xfId="0" applyFont="1" applyFill="1" applyBorder="1" applyAlignment="1" applyProtection="1">
      <alignment horizontal="center" vertical="center" wrapText="1"/>
      <protection locked="0"/>
    </xf>
    <xf numFmtId="0" fontId="4" fillId="10" borderId="8" xfId="0" applyFont="1" applyFill="1" applyBorder="1" applyAlignment="1" applyProtection="1">
      <alignment horizontal="center" vertical="center" wrapText="1"/>
      <protection locked="0"/>
    </xf>
    <xf numFmtId="0" fontId="4" fillId="39" borderId="18" xfId="0" applyFont="1" applyFill="1" applyBorder="1" applyAlignment="1" applyProtection="1">
      <alignment horizontal="center" vertical="center" wrapText="1"/>
      <protection locked="0"/>
    </xf>
    <xf numFmtId="1" fontId="4" fillId="10" borderId="4" xfId="32" applyNumberFormat="1" applyFont="1" applyFill="1" applyBorder="1" applyAlignment="1">
      <alignment horizontal="center" vertical="center" wrapText="1"/>
    </xf>
    <xf numFmtId="1" fontId="4" fillId="10" borderId="5" xfId="32" applyNumberFormat="1" applyFont="1" applyFill="1" applyBorder="1" applyAlignment="1">
      <alignment horizontal="center" vertical="center" wrapText="1"/>
    </xf>
    <xf numFmtId="1" fontId="4" fillId="10" borderId="6" xfId="32" applyNumberFormat="1" applyFont="1" applyFill="1" applyBorder="1" applyAlignment="1">
      <alignment horizontal="center" vertical="center" wrapText="1"/>
    </xf>
    <xf numFmtId="169" fontId="4" fillId="40" borderId="18" xfId="0" applyNumberFormat="1" applyFont="1" applyFill="1" applyBorder="1" applyAlignment="1" applyProtection="1">
      <alignment horizontal="center" vertical="center" wrapText="1"/>
      <protection locked="0"/>
    </xf>
    <xf numFmtId="169" fontId="4" fillId="40" borderId="8" xfId="0" applyNumberFormat="1" applyFont="1" applyFill="1" applyBorder="1" applyAlignment="1" applyProtection="1">
      <alignment horizontal="center" vertical="center" wrapText="1"/>
      <protection locked="0"/>
    </xf>
    <xf numFmtId="0" fontId="4" fillId="37" borderId="18" xfId="0" applyFont="1" applyFill="1" applyBorder="1" applyAlignment="1" applyProtection="1">
      <alignment horizontal="center" vertical="center" wrapText="1"/>
      <protection locked="0"/>
    </xf>
    <xf numFmtId="0" fontId="4" fillId="37" borderId="8" xfId="0" applyFont="1" applyFill="1" applyBorder="1" applyAlignment="1" applyProtection="1">
      <alignment horizontal="center" vertical="center" wrapText="1"/>
      <protection locked="0"/>
    </xf>
    <xf numFmtId="166" fontId="4" fillId="42" borderId="18" xfId="32" applyNumberFormat="1" applyFont="1" applyFill="1" applyBorder="1" applyAlignment="1" applyProtection="1">
      <alignment horizontal="center" vertical="center" wrapText="1"/>
      <protection locked="0"/>
    </xf>
    <xf numFmtId="166" fontId="4" fillId="42" borderId="8" xfId="32" applyNumberFormat="1" applyFont="1" applyFill="1" applyBorder="1" applyAlignment="1" applyProtection="1">
      <alignment horizontal="center" vertical="center" wrapText="1"/>
      <protection locked="0"/>
    </xf>
    <xf numFmtId="0" fontId="4" fillId="36" borderId="18" xfId="0" applyFont="1" applyFill="1" applyBorder="1" applyAlignment="1" applyProtection="1">
      <alignment horizontal="center" vertical="center" wrapText="1"/>
      <protection locked="0"/>
    </xf>
    <xf numFmtId="0" fontId="4" fillId="36" borderId="8" xfId="0" applyFont="1" applyFill="1" applyBorder="1" applyAlignment="1" applyProtection="1">
      <alignment horizontal="center" vertical="center" wrapText="1"/>
      <protection locked="0"/>
    </xf>
    <xf numFmtId="0" fontId="4" fillId="39" borderId="1" xfId="0" applyFont="1" applyFill="1" applyBorder="1" applyAlignment="1" applyProtection="1">
      <alignment horizontal="center" vertical="center" wrapText="1"/>
      <protection locked="0"/>
    </xf>
    <xf numFmtId="0" fontId="4" fillId="36" borderId="1" xfId="0" applyFont="1" applyFill="1" applyBorder="1" applyAlignment="1" applyProtection="1">
      <alignment horizontal="center" vertical="center" wrapText="1"/>
      <protection locked="0"/>
    </xf>
    <xf numFmtId="0" fontId="4" fillId="41" borderId="4" xfId="0" applyFont="1" applyFill="1" applyBorder="1" applyAlignment="1">
      <alignment horizontal="center" vertical="center" wrapText="1"/>
    </xf>
    <xf numFmtId="0" fontId="4" fillId="41" borderId="6" xfId="0" applyFont="1" applyFill="1" applyBorder="1" applyAlignment="1">
      <alignment horizontal="center" vertical="center" wrapText="1"/>
    </xf>
    <xf numFmtId="0" fontId="4" fillId="38" borderId="8" xfId="0" applyFont="1" applyFill="1" applyBorder="1" applyAlignment="1" applyProtection="1">
      <alignment horizontal="center" vertical="center" wrapText="1"/>
      <protection locked="0"/>
    </xf>
    <xf numFmtId="0" fontId="4" fillId="38" borderId="1" xfId="0" applyFont="1" applyFill="1" applyBorder="1" applyAlignment="1" applyProtection="1">
      <alignment horizontal="center" vertical="center" wrapText="1"/>
      <protection locked="0"/>
    </xf>
  </cellXfs>
  <cellStyles count="4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Millares 5" xfId="45"/>
    <cellStyle name="Neutral" xfId="34" builtinId="28" customBuiltin="1"/>
    <cellStyle name="Normal" xfId="0" builtinId="0" customBuiltin="1"/>
    <cellStyle name="Normal 2" xfId="35"/>
    <cellStyle name="Normal 3" xfId="47"/>
    <cellStyle name="Normal 6" xfId="46"/>
    <cellStyle name="Notas 2" xfId="36"/>
    <cellStyle name="Notas 2 2" xfId="37"/>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35719</xdr:colOff>
      <xdr:row>0</xdr:row>
      <xdr:rowOff>74090</xdr:rowOff>
    </xdr:from>
    <xdr:to>
      <xdr:col>1</xdr:col>
      <xdr:colOff>637566</xdr:colOff>
      <xdr:row>1</xdr:row>
      <xdr:rowOff>392906</xdr:rowOff>
    </xdr:to>
    <xdr:pic>
      <xdr:nvPicPr>
        <xdr:cNvPr id="2"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9" y="74090"/>
          <a:ext cx="1278122" cy="861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W155"/>
  <sheetViews>
    <sheetView showGridLines="0" tabSelected="1" zoomScaleNormal="100" workbookViewId="0">
      <pane xSplit="1" ySplit="4" topLeftCell="B39" activePane="bottomRight" state="frozen"/>
      <selection pane="topRight" activeCell="B1" sqref="B1"/>
      <selection pane="bottomLeft" activeCell="A5" sqref="A5"/>
      <selection pane="bottomRight" activeCell="H41" sqref="H41"/>
    </sheetView>
  </sheetViews>
  <sheetFormatPr baseColWidth="10" defaultRowHeight="12" x14ac:dyDescent="0.2"/>
  <cols>
    <col min="1" max="1" width="13.28515625" style="3" customWidth="1"/>
    <col min="2" max="2" width="9.42578125" style="3" customWidth="1"/>
    <col min="3" max="3" width="29.5703125" style="4" customWidth="1"/>
    <col min="4" max="4" width="19.140625" style="4" customWidth="1"/>
    <col min="5" max="5" width="16.28515625" style="3" customWidth="1"/>
    <col min="6" max="6" width="16.5703125" style="11" customWidth="1"/>
    <col min="7" max="7" width="15.42578125" style="8" customWidth="1"/>
    <col min="8" max="8" width="15.28515625" style="5" customWidth="1"/>
    <col min="9" max="9" width="4.85546875" style="8" customWidth="1"/>
    <col min="10" max="10" width="15.7109375" style="52" customWidth="1"/>
    <col min="11" max="11" width="13" style="9" customWidth="1"/>
    <col min="12" max="12" width="10.85546875" style="9" customWidth="1"/>
    <col min="13" max="14" width="14" style="10" customWidth="1"/>
    <col min="15" max="15" width="11.5703125" style="43" bestFit="1" customWidth="1"/>
    <col min="16" max="16" width="12.7109375" style="6" customWidth="1"/>
    <col min="17" max="17" width="14.140625" style="44" customWidth="1"/>
    <col min="18" max="18" width="16.28515625" style="2" customWidth="1"/>
    <col min="19" max="19" width="12.42578125" style="2" customWidth="1"/>
    <col min="20" max="20" width="14.42578125" style="118" customWidth="1"/>
    <col min="21" max="21" width="14.7109375" style="7" customWidth="1"/>
    <col min="22" max="22" width="12.85546875" style="7" customWidth="1"/>
    <col min="23" max="23" width="13.140625" style="7" customWidth="1"/>
    <col min="24" max="24" width="13.85546875" style="2" bestFit="1" customWidth="1"/>
    <col min="25" max="25" width="11.42578125" style="2"/>
    <col min="26" max="26" width="12.42578125" style="131" customWidth="1"/>
    <col min="27" max="207" width="11.42578125" style="2"/>
    <col min="208" max="208" width="9.42578125" style="2" customWidth="1"/>
    <col min="209" max="209" width="13.28515625" style="2" customWidth="1"/>
    <col min="210" max="210" width="56.5703125" style="2" customWidth="1"/>
    <col min="211" max="211" width="19.140625" style="2" customWidth="1"/>
    <col min="212" max="212" width="25.42578125" style="2" customWidth="1"/>
    <col min="213" max="213" width="16.28515625" style="2" customWidth="1"/>
    <col min="214" max="214" width="16.28515625" style="2" bestFit="1" customWidth="1"/>
    <col min="215" max="215" width="16.28515625" style="2" customWidth="1"/>
    <col min="216" max="216" width="15.28515625" style="2" customWidth="1"/>
    <col min="217" max="217" width="4.85546875" style="2" customWidth="1"/>
    <col min="218" max="218" width="15.42578125" style="2" customWidth="1"/>
    <col min="219" max="219" width="19.140625" style="2" customWidth="1"/>
    <col min="220" max="221" width="16" style="2" customWidth="1"/>
    <col min="222" max="222" width="14.85546875" style="2" customWidth="1"/>
    <col min="223" max="223" width="11.7109375" style="2" customWidth="1"/>
    <col min="224" max="224" width="6.5703125" style="2" customWidth="1"/>
    <col min="225" max="225" width="11.7109375" style="2" customWidth="1"/>
    <col min="226" max="226" width="17" style="2" customWidth="1"/>
    <col min="227" max="227" width="5.42578125" style="2" customWidth="1"/>
    <col min="228" max="228" width="11.42578125" style="2"/>
    <col min="229" max="230" width="15.28515625" style="2" customWidth="1"/>
    <col min="231" max="235" width="15.7109375" style="2" customWidth="1"/>
    <col min="236" max="237" width="19.42578125" style="2" customWidth="1"/>
    <col min="238" max="238" width="15.140625" style="2" customWidth="1"/>
    <col min="239" max="239" width="19.42578125" style="2" customWidth="1"/>
    <col min="240" max="240" width="13" style="2" customWidth="1"/>
    <col min="241" max="241" width="10.85546875" style="2" customWidth="1"/>
    <col min="242" max="242" width="14" style="2" customWidth="1"/>
    <col min="243" max="243" width="12.85546875" style="2" customWidth="1"/>
    <col min="244" max="244" width="16.5703125" style="2" customWidth="1"/>
    <col min="245" max="245" width="10.5703125" style="2" customWidth="1"/>
    <col min="246" max="246" width="14" style="2" customWidth="1"/>
    <col min="247" max="247" width="12.140625" style="2" customWidth="1"/>
    <col min="248" max="248" width="14.7109375" style="2" customWidth="1"/>
    <col min="249" max="249" width="6.5703125" style="2" customWidth="1"/>
    <col min="250" max="250" width="11.7109375" style="2" customWidth="1"/>
    <col min="251" max="251" width="14.7109375" style="2" customWidth="1"/>
    <col min="252" max="252" width="6.5703125" style="2" customWidth="1"/>
    <col min="253" max="254" width="12.42578125" style="2" customWidth="1"/>
    <col min="255" max="255" width="14.7109375" style="2" customWidth="1"/>
    <col min="256" max="256" width="14.42578125" style="2" customWidth="1"/>
    <col min="257" max="258" width="12.7109375" style="2" customWidth="1"/>
    <col min="259" max="262" width="14.7109375" style="2" customWidth="1"/>
    <col min="263" max="264" width="13.28515625" style="2" customWidth="1"/>
    <col min="265" max="265" width="16.42578125" style="2" customWidth="1"/>
    <col min="266" max="267" width="11.7109375" style="2" customWidth="1"/>
    <col min="268" max="268" width="11.42578125" style="2"/>
    <col min="269" max="270" width="13.7109375" style="2" customWidth="1"/>
    <col min="271" max="463" width="11.42578125" style="2"/>
    <col min="464" max="464" width="9.42578125" style="2" customWidth="1"/>
    <col min="465" max="465" width="13.28515625" style="2" customWidth="1"/>
    <col min="466" max="466" width="56.5703125" style="2" customWidth="1"/>
    <col min="467" max="467" width="19.140625" style="2" customWidth="1"/>
    <col min="468" max="468" width="25.42578125" style="2" customWidth="1"/>
    <col min="469" max="469" width="16.28515625" style="2" customWidth="1"/>
    <col min="470" max="470" width="16.28515625" style="2" bestFit="1" customWidth="1"/>
    <col min="471" max="471" width="16.28515625" style="2" customWidth="1"/>
    <col min="472" max="472" width="15.28515625" style="2" customWidth="1"/>
    <col min="473" max="473" width="4.85546875" style="2" customWidth="1"/>
    <col min="474" max="474" width="15.42578125" style="2" customWidth="1"/>
    <col min="475" max="475" width="19.140625" style="2" customWidth="1"/>
    <col min="476" max="477" width="16" style="2" customWidth="1"/>
    <col min="478" max="478" width="14.85546875" style="2" customWidth="1"/>
    <col min="479" max="479" width="11.7109375" style="2" customWidth="1"/>
    <col min="480" max="480" width="6.5703125" style="2" customWidth="1"/>
    <col min="481" max="481" width="11.7109375" style="2" customWidth="1"/>
    <col min="482" max="482" width="17" style="2" customWidth="1"/>
    <col min="483" max="483" width="5.42578125" style="2" customWidth="1"/>
    <col min="484" max="484" width="11.42578125" style="2"/>
    <col min="485" max="486" width="15.28515625" style="2" customWidth="1"/>
    <col min="487" max="491" width="15.7109375" style="2" customWidth="1"/>
    <col min="492" max="493" width="19.42578125" style="2" customWidth="1"/>
    <col min="494" max="494" width="15.140625" style="2" customWidth="1"/>
    <col min="495" max="495" width="19.42578125" style="2" customWidth="1"/>
    <col min="496" max="496" width="13" style="2" customWidth="1"/>
    <col min="497" max="497" width="10.85546875" style="2" customWidth="1"/>
    <col min="498" max="498" width="14" style="2" customWidth="1"/>
    <col min="499" max="499" width="12.85546875" style="2" customWidth="1"/>
    <col min="500" max="500" width="16.5703125" style="2" customWidth="1"/>
    <col min="501" max="501" width="10.5703125" style="2" customWidth="1"/>
    <col min="502" max="502" width="14" style="2" customWidth="1"/>
    <col min="503" max="503" width="12.140625" style="2" customWidth="1"/>
    <col min="504" max="504" width="14.7109375" style="2" customWidth="1"/>
    <col min="505" max="505" width="6.5703125" style="2" customWidth="1"/>
    <col min="506" max="506" width="11.7109375" style="2" customWidth="1"/>
    <col min="507" max="507" width="14.7109375" style="2" customWidth="1"/>
    <col min="508" max="508" width="6.5703125" style="2" customWidth="1"/>
    <col min="509" max="510" width="12.42578125" style="2" customWidth="1"/>
    <col min="511" max="511" width="14.7109375" style="2" customWidth="1"/>
    <col min="512" max="512" width="14.42578125" style="2" customWidth="1"/>
    <col min="513" max="514" width="12.7109375" style="2" customWidth="1"/>
    <col min="515" max="518" width="14.7109375" style="2" customWidth="1"/>
    <col min="519" max="520" width="13.28515625" style="2" customWidth="1"/>
    <col min="521" max="521" width="16.42578125" style="2" customWidth="1"/>
    <col min="522" max="523" width="11.7109375" style="2" customWidth="1"/>
    <col min="524" max="524" width="11.42578125" style="2"/>
    <col min="525" max="526" width="13.7109375" style="2" customWidth="1"/>
    <col min="527" max="719" width="11.42578125" style="2"/>
    <col min="720" max="720" width="9.42578125" style="2" customWidth="1"/>
    <col min="721" max="721" width="13.28515625" style="2" customWidth="1"/>
    <col min="722" max="722" width="56.5703125" style="2" customWidth="1"/>
    <col min="723" max="723" width="19.140625" style="2" customWidth="1"/>
    <col min="724" max="724" width="25.42578125" style="2" customWidth="1"/>
    <col min="725" max="725" width="16.28515625" style="2" customWidth="1"/>
    <col min="726" max="726" width="16.28515625" style="2" bestFit="1" customWidth="1"/>
    <col min="727" max="727" width="16.28515625" style="2" customWidth="1"/>
    <col min="728" max="728" width="15.28515625" style="2" customWidth="1"/>
    <col min="729" max="729" width="4.85546875" style="2" customWidth="1"/>
    <col min="730" max="730" width="15.42578125" style="2" customWidth="1"/>
    <col min="731" max="731" width="19.140625" style="2" customWidth="1"/>
    <col min="732" max="733" width="16" style="2" customWidth="1"/>
    <col min="734" max="734" width="14.85546875" style="2" customWidth="1"/>
    <col min="735" max="735" width="11.7109375" style="2" customWidth="1"/>
    <col min="736" max="736" width="6.5703125" style="2" customWidth="1"/>
    <col min="737" max="737" width="11.7109375" style="2" customWidth="1"/>
    <col min="738" max="738" width="17" style="2" customWidth="1"/>
    <col min="739" max="739" width="5.42578125" style="2" customWidth="1"/>
    <col min="740" max="740" width="11.42578125" style="2"/>
    <col min="741" max="742" width="15.28515625" style="2" customWidth="1"/>
    <col min="743" max="747" width="15.7109375" style="2" customWidth="1"/>
    <col min="748" max="749" width="19.42578125" style="2" customWidth="1"/>
    <col min="750" max="750" width="15.140625" style="2" customWidth="1"/>
    <col min="751" max="751" width="19.42578125" style="2" customWidth="1"/>
    <col min="752" max="752" width="13" style="2" customWidth="1"/>
    <col min="753" max="753" width="10.85546875" style="2" customWidth="1"/>
    <col min="754" max="754" width="14" style="2" customWidth="1"/>
    <col min="755" max="755" width="12.85546875" style="2" customWidth="1"/>
    <col min="756" max="756" width="16.5703125" style="2" customWidth="1"/>
    <col min="757" max="757" width="10.5703125" style="2" customWidth="1"/>
    <col min="758" max="758" width="14" style="2" customWidth="1"/>
    <col min="759" max="759" width="12.140625" style="2" customWidth="1"/>
    <col min="760" max="760" width="14.7109375" style="2" customWidth="1"/>
    <col min="761" max="761" width="6.5703125" style="2" customWidth="1"/>
    <col min="762" max="762" width="11.7109375" style="2" customWidth="1"/>
    <col min="763" max="763" width="14.7109375" style="2" customWidth="1"/>
    <col min="764" max="764" width="6.5703125" style="2" customWidth="1"/>
    <col min="765" max="766" width="12.42578125" style="2" customWidth="1"/>
    <col min="767" max="767" width="14.7109375" style="2" customWidth="1"/>
    <col min="768" max="768" width="14.42578125" style="2" customWidth="1"/>
    <col min="769" max="770" width="12.7109375" style="2" customWidth="1"/>
    <col min="771" max="774" width="14.7109375" style="2" customWidth="1"/>
    <col min="775" max="776" width="13.28515625" style="2" customWidth="1"/>
    <col min="777" max="777" width="16.42578125" style="2" customWidth="1"/>
    <col min="778" max="779" width="11.7109375" style="2" customWidth="1"/>
    <col min="780" max="780" width="11.42578125" style="2"/>
    <col min="781" max="782" width="13.7109375" style="2" customWidth="1"/>
    <col min="783" max="975" width="11.42578125" style="2"/>
    <col min="976" max="976" width="9.42578125" style="2" customWidth="1"/>
    <col min="977" max="977" width="13.28515625" style="2" customWidth="1"/>
    <col min="978" max="978" width="56.5703125" style="2" customWidth="1"/>
    <col min="979" max="979" width="19.140625" style="2" customWidth="1"/>
    <col min="980" max="980" width="25.42578125" style="2" customWidth="1"/>
    <col min="981" max="981" width="16.28515625" style="2" customWidth="1"/>
    <col min="982" max="982" width="16.28515625" style="2" bestFit="1" customWidth="1"/>
    <col min="983" max="983" width="16.28515625" style="2" customWidth="1"/>
    <col min="984" max="984" width="15.28515625" style="2" customWidth="1"/>
    <col min="985" max="985" width="4.85546875" style="2" customWidth="1"/>
    <col min="986" max="986" width="15.42578125" style="2" customWidth="1"/>
    <col min="987" max="987" width="19.140625" style="2" customWidth="1"/>
    <col min="988" max="989" width="16" style="2" customWidth="1"/>
    <col min="990" max="990" width="14.85546875" style="2" customWidth="1"/>
    <col min="991" max="991" width="11.7109375" style="2" customWidth="1"/>
    <col min="992" max="992" width="6.5703125" style="2" customWidth="1"/>
    <col min="993" max="993" width="11.7109375" style="2" customWidth="1"/>
    <col min="994" max="994" width="17" style="2" customWidth="1"/>
    <col min="995" max="995" width="5.42578125" style="2" customWidth="1"/>
    <col min="996" max="996" width="11.42578125" style="2"/>
    <col min="997" max="998" width="15.28515625" style="2" customWidth="1"/>
    <col min="999" max="1003" width="15.7109375" style="2" customWidth="1"/>
    <col min="1004" max="1005" width="19.42578125" style="2" customWidth="1"/>
    <col min="1006" max="1006" width="15.140625" style="2" customWidth="1"/>
    <col min="1007" max="1007" width="19.42578125" style="2" customWidth="1"/>
    <col min="1008" max="1008" width="13" style="2" customWidth="1"/>
    <col min="1009" max="1009" width="10.85546875" style="2" customWidth="1"/>
    <col min="1010" max="1010" width="14" style="2" customWidth="1"/>
    <col min="1011" max="1011" width="12.85546875" style="2" customWidth="1"/>
    <col min="1012" max="1012" width="16.5703125" style="2" customWidth="1"/>
    <col min="1013" max="1013" width="10.5703125" style="2" customWidth="1"/>
    <col min="1014" max="1014" width="14" style="2" customWidth="1"/>
    <col min="1015" max="1015" width="12.140625" style="2" customWidth="1"/>
    <col min="1016" max="1016" width="14.7109375" style="2" customWidth="1"/>
    <col min="1017" max="1017" width="6.5703125" style="2" customWidth="1"/>
    <col min="1018" max="1018" width="11.7109375" style="2" customWidth="1"/>
    <col min="1019" max="1019" width="14.7109375" style="2" customWidth="1"/>
    <col min="1020" max="1020" width="6.5703125" style="2" customWidth="1"/>
    <col min="1021" max="1022" width="12.42578125" style="2" customWidth="1"/>
    <col min="1023" max="1023" width="14.7109375" style="2" customWidth="1"/>
    <col min="1024" max="1024" width="14.42578125" style="2" customWidth="1"/>
    <col min="1025" max="1026" width="12.7109375" style="2" customWidth="1"/>
    <col min="1027" max="1030" width="14.7109375" style="2" customWidth="1"/>
    <col min="1031" max="1032" width="13.28515625" style="2" customWidth="1"/>
    <col min="1033" max="1033" width="16.42578125" style="2" customWidth="1"/>
    <col min="1034" max="1035" width="11.7109375" style="2" customWidth="1"/>
    <col min="1036" max="1036" width="11.42578125" style="2"/>
    <col min="1037" max="1038" width="13.7109375" style="2" customWidth="1"/>
    <col min="1039" max="1231" width="11.42578125" style="2"/>
    <col min="1232" max="1232" width="9.42578125" style="2" customWidth="1"/>
    <col min="1233" max="1233" width="13.28515625" style="2" customWidth="1"/>
    <col min="1234" max="1234" width="56.5703125" style="2" customWidth="1"/>
    <col min="1235" max="1235" width="19.140625" style="2" customWidth="1"/>
    <col min="1236" max="1236" width="25.42578125" style="2" customWidth="1"/>
    <col min="1237" max="1237" width="16.28515625" style="2" customWidth="1"/>
    <col min="1238" max="1238" width="16.28515625" style="2" bestFit="1" customWidth="1"/>
    <col min="1239" max="1239" width="16.28515625" style="2" customWidth="1"/>
    <col min="1240" max="1240" width="15.28515625" style="2" customWidth="1"/>
    <col min="1241" max="1241" width="4.85546875" style="2" customWidth="1"/>
    <col min="1242" max="1242" width="15.42578125" style="2" customWidth="1"/>
    <col min="1243" max="1243" width="19.140625" style="2" customWidth="1"/>
    <col min="1244" max="1245" width="16" style="2" customWidth="1"/>
    <col min="1246" max="1246" width="14.85546875" style="2" customWidth="1"/>
    <col min="1247" max="1247" width="11.7109375" style="2" customWidth="1"/>
    <col min="1248" max="1248" width="6.5703125" style="2" customWidth="1"/>
    <col min="1249" max="1249" width="11.7109375" style="2" customWidth="1"/>
    <col min="1250" max="1250" width="17" style="2" customWidth="1"/>
    <col min="1251" max="1251" width="5.42578125" style="2" customWidth="1"/>
    <col min="1252" max="1252" width="11.42578125" style="2"/>
    <col min="1253" max="1254" width="15.28515625" style="2" customWidth="1"/>
    <col min="1255" max="1259" width="15.7109375" style="2" customWidth="1"/>
    <col min="1260" max="1261" width="19.42578125" style="2" customWidth="1"/>
    <col min="1262" max="1262" width="15.140625" style="2" customWidth="1"/>
    <col min="1263" max="1263" width="19.42578125" style="2" customWidth="1"/>
    <col min="1264" max="1264" width="13" style="2" customWidth="1"/>
    <col min="1265" max="1265" width="10.85546875" style="2" customWidth="1"/>
    <col min="1266" max="1266" width="14" style="2" customWidth="1"/>
    <col min="1267" max="1267" width="12.85546875" style="2" customWidth="1"/>
    <col min="1268" max="1268" width="16.5703125" style="2" customWidth="1"/>
    <col min="1269" max="1269" width="10.5703125" style="2" customWidth="1"/>
    <col min="1270" max="1270" width="14" style="2" customWidth="1"/>
    <col min="1271" max="1271" width="12.140625" style="2" customWidth="1"/>
    <col min="1272" max="1272" width="14.7109375" style="2" customWidth="1"/>
    <col min="1273" max="1273" width="6.5703125" style="2" customWidth="1"/>
    <col min="1274" max="1274" width="11.7109375" style="2" customWidth="1"/>
    <col min="1275" max="1275" width="14.7109375" style="2" customWidth="1"/>
    <col min="1276" max="1276" width="6.5703125" style="2" customWidth="1"/>
    <col min="1277" max="1278" width="12.42578125" style="2" customWidth="1"/>
    <col min="1279" max="1279" width="14.7109375" style="2" customWidth="1"/>
    <col min="1280" max="1280" width="14.42578125" style="2" customWidth="1"/>
    <col min="1281" max="1282" width="12.7109375" style="2" customWidth="1"/>
    <col min="1283" max="1286" width="14.7109375" style="2" customWidth="1"/>
    <col min="1287" max="1288" width="13.28515625" style="2" customWidth="1"/>
    <col min="1289" max="1289" width="16.42578125" style="2" customWidth="1"/>
    <col min="1290" max="1291" width="11.7109375" style="2" customWidth="1"/>
    <col min="1292" max="1292" width="11.42578125" style="2"/>
    <col min="1293" max="1294" width="13.7109375" style="2" customWidth="1"/>
    <col min="1295" max="1487" width="11.42578125" style="2"/>
    <col min="1488" max="1488" width="9.42578125" style="2" customWidth="1"/>
    <col min="1489" max="1489" width="13.28515625" style="2" customWidth="1"/>
    <col min="1490" max="1490" width="56.5703125" style="2" customWidth="1"/>
    <col min="1491" max="1491" width="19.140625" style="2" customWidth="1"/>
    <col min="1492" max="1492" width="25.42578125" style="2" customWidth="1"/>
    <col min="1493" max="1493" width="16.28515625" style="2" customWidth="1"/>
    <col min="1494" max="1494" width="16.28515625" style="2" bestFit="1" customWidth="1"/>
    <col min="1495" max="1495" width="16.28515625" style="2" customWidth="1"/>
    <col min="1496" max="1496" width="15.28515625" style="2" customWidth="1"/>
    <col min="1497" max="1497" width="4.85546875" style="2" customWidth="1"/>
    <col min="1498" max="1498" width="15.42578125" style="2" customWidth="1"/>
    <col min="1499" max="1499" width="19.140625" style="2" customWidth="1"/>
    <col min="1500" max="1501" width="16" style="2" customWidth="1"/>
    <col min="1502" max="1502" width="14.85546875" style="2" customWidth="1"/>
    <col min="1503" max="1503" width="11.7109375" style="2" customWidth="1"/>
    <col min="1504" max="1504" width="6.5703125" style="2" customWidth="1"/>
    <col min="1505" max="1505" width="11.7109375" style="2" customWidth="1"/>
    <col min="1506" max="1506" width="17" style="2" customWidth="1"/>
    <col min="1507" max="1507" width="5.42578125" style="2" customWidth="1"/>
    <col min="1508" max="1508" width="11.42578125" style="2"/>
    <col min="1509" max="1510" width="15.28515625" style="2" customWidth="1"/>
    <col min="1511" max="1515" width="15.7109375" style="2" customWidth="1"/>
    <col min="1516" max="1517" width="19.42578125" style="2" customWidth="1"/>
    <col min="1518" max="1518" width="15.140625" style="2" customWidth="1"/>
    <col min="1519" max="1519" width="19.42578125" style="2" customWidth="1"/>
    <col min="1520" max="1520" width="13" style="2" customWidth="1"/>
    <col min="1521" max="1521" width="10.85546875" style="2" customWidth="1"/>
    <col min="1522" max="1522" width="14" style="2" customWidth="1"/>
    <col min="1523" max="1523" width="12.85546875" style="2" customWidth="1"/>
    <col min="1524" max="1524" width="16.5703125" style="2" customWidth="1"/>
    <col min="1525" max="1525" width="10.5703125" style="2" customWidth="1"/>
    <col min="1526" max="1526" width="14" style="2" customWidth="1"/>
    <col min="1527" max="1527" width="12.140625" style="2" customWidth="1"/>
    <col min="1528" max="1528" width="14.7109375" style="2" customWidth="1"/>
    <col min="1529" max="1529" width="6.5703125" style="2" customWidth="1"/>
    <col min="1530" max="1530" width="11.7109375" style="2" customWidth="1"/>
    <col min="1531" max="1531" width="14.7109375" style="2" customWidth="1"/>
    <col min="1532" max="1532" width="6.5703125" style="2" customWidth="1"/>
    <col min="1533" max="1534" width="12.42578125" style="2" customWidth="1"/>
    <col min="1535" max="1535" width="14.7109375" style="2" customWidth="1"/>
    <col min="1536" max="1536" width="14.42578125" style="2" customWidth="1"/>
    <col min="1537" max="1538" width="12.7109375" style="2" customWidth="1"/>
    <col min="1539" max="1542" width="14.7109375" style="2" customWidth="1"/>
    <col min="1543" max="1544" width="13.28515625" style="2" customWidth="1"/>
    <col min="1545" max="1545" width="16.42578125" style="2" customWidth="1"/>
    <col min="1546" max="1547" width="11.7109375" style="2" customWidth="1"/>
    <col min="1548" max="1548" width="11.42578125" style="2"/>
    <col min="1549" max="1550" width="13.7109375" style="2" customWidth="1"/>
    <col min="1551" max="1743" width="11.42578125" style="2"/>
    <col min="1744" max="1744" width="9.42578125" style="2" customWidth="1"/>
    <col min="1745" max="1745" width="13.28515625" style="2" customWidth="1"/>
    <col min="1746" max="1746" width="56.5703125" style="2" customWidth="1"/>
    <col min="1747" max="1747" width="19.140625" style="2" customWidth="1"/>
    <col min="1748" max="1748" width="25.42578125" style="2" customWidth="1"/>
    <col min="1749" max="1749" width="16.28515625" style="2" customWidth="1"/>
    <col min="1750" max="1750" width="16.28515625" style="2" bestFit="1" customWidth="1"/>
    <col min="1751" max="1751" width="16.28515625" style="2" customWidth="1"/>
    <col min="1752" max="1752" width="15.28515625" style="2" customWidth="1"/>
    <col min="1753" max="1753" width="4.85546875" style="2" customWidth="1"/>
    <col min="1754" max="1754" width="15.42578125" style="2" customWidth="1"/>
    <col min="1755" max="1755" width="19.140625" style="2" customWidth="1"/>
    <col min="1756" max="1757" width="16" style="2" customWidth="1"/>
    <col min="1758" max="1758" width="14.85546875" style="2" customWidth="1"/>
    <col min="1759" max="1759" width="11.7109375" style="2" customWidth="1"/>
    <col min="1760" max="1760" width="6.5703125" style="2" customWidth="1"/>
    <col min="1761" max="1761" width="11.7109375" style="2" customWidth="1"/>
    <col min="1762" max="1762" width="17" style="2" customWidth="1"/>
    <col min="1763" max="1763" width="5.42578125" style="2" customWidth="1"/>
    <col min="1764" max="1764" width="11.42578125" style="2"/>
    <col min="1765" max="1766" width="15.28515625" style="2" customWidth="1"/>
    <col min="1767" max="1771" width="15.7109375" style="2" customWidth="1"/>
    <col min="1772" max="1773" width="19.42578125" style="2" customWidth="1"/>
    <col min="1774" max="1774" width="15.140625" style="2" customWidth="1"/>
    <col min="1775" max="1775" width="19.42578125" style="2" customWidth="1"/>
    <col min="1776" max="1776" width="13" style="2" customWidth="1"/>
    <col min="1777" max="1777" width="10.85546875" style="2" customWidth="1"/>
    <col min="1778" max="1778" width="14" style="2" customWidth="1"/>
    <col min="1779" max="1779" width="12.85546875" style="2" customWidth="1"/>
    <col min="1780" max="1780" width="16.5703125" style="2" customWidth="1"/>
    <col min="1781" max="1781" width="10.5703125" style="2" customWidth="1"/>
    <col min="1782" max="1782" width="14" style="2" customWidth="1"/>
    <col min="1783" max="1783" width="12.140625" style="2" customWidth="1"/>
    <col min="1784" max="1784" width="14.7109375" style="2" customWidth="1"/>
    <col min="1785" max="1785" width="6.5703125" style="2" customWidth="1"/>
    <col min="1786" max="1786" width="11.7109375" style="2" customWidth="1"/>
    <col min="1787" max="1787" width="14.7109375" style="2" customWidth="1"/>
    <col min="1788" max="1788" width="6.5703125" style="2" customWidth="1"/>
    <col min="1789" max="1790" width="12.42578125" style="2" customWidth="1"/>
    <col min="1791" max="1791" width="14.7109375" style="2" customWidth="1"/>
    <col min="1792" max="1792" width="14.42578125" style="2" customWidth="1"/>
    <col min="1793" max="1794" width="12.7109375" style="2" customWidth="1"/>
    <col min="1795" max="1798" width="14.7109375" style="2" customWidth="1"/>
    <col min="1799" max="1800" width="13.28515625" style="2" customWidth="1"/>
    <col min="1801" max="1801" width="16.42578125" style="2" customWidth="1"/>
    <col min="1802" max="1803" width="11.7109375" style="2" customWidth="1"/>
    <col min="1804" max="1804" width="11.42578125" style="2"/>
    <col min="1805" max="1806" width="13.7109375" style="2" customWidth="1"/>
    <col min="1807" max="1999" width="11.42578125" style="2"/>
    <col min="2000" max="2000" width="9.42578125" style="2" customWidth="1"/>
    <col min="2001" max="2001" width="13.28515625" style="2" customWidth="1"/>
    <col min="2002" max="2002" width="56.5703125" style="2" customWidth="1"/>
    <col min="2003" max="2003" width="19.140625" style="2" customWidth="1"/>
    <col min="2004" max="2004" width="25.42578125" style="2" customWidth="1"/>
    <col min="2005" max="2005" width="16.28515625" style="2" customWidth="1"/>
    <col min="2006" max="2006" width="16.28515625" style="2" bestFit="1" customWidth="1"/>
    <col min="2007" max="2007" width="16.28515625" style="2" customWidth="1"/>
    <col min="2008" max="2008" width="15.28515625" style="2" customWidth="1"/>
    <col min="2009" max="2009" width="4.85546875" style="2" customWidth="1"/>
    <col min="2010" max="2010" width="15.42578125" style="2" customWidth="1"/>
    <col min="2011" max="2011" width="19.140625" style="2" customWidth="1"/>
    <col min="2012" max="2013" width="16" style="2" customWidth="1"/>
    <col min="2014" max="2014" width="14.85546875" style="2" customWidth="1"/>
    <col min="2015" max="2015" width="11.7109375" style="2" customWidth="1"/>
    <col min="2016" max="2016" width="6.5703125" style="2" customWidth="1"/>
    <col min="2017" max="2017" width="11.7109375" style="2" customWidth="1"/>
    <col min="2018" max="2018" width="17" style="2" customWidth="1"/>
    <col min="2019" max="2019" width="5.42578125" style="2" customWidth="1"/>
    <col min="2020" max="2020" width="11.42578125" style="2"/>
    <col min="2021" max="2022" width="15.28515625" style="2" customWidth="1"/>
    <col min="2023" max="2027" width="15.7109375" style="2" customWidth="1"/>
    <col min="2028" max="2029" width="19.42578125" style="2" customWidth="1"/>
    <col min="2030" max="2030" width="15.140625" style="2" customWidth="1"/>
    <col min="2031" max="2031" width="19.42578125" style="2" customWidth="1"/>
    <col min="2032" max="2032" width="13" style="2" customWidth="1"/>
    <col min="2033" max="2033" width="10.85546875" style="2" customWidth="1"/>
    <col min="2034" max="2034" width="14" style="2" customWidth="1"/>
    <col min="2035" max="2035" width="12.85546875" style="2" customWidth="1"/>
    <col min="2036" max="2036" width="16.5703125" style="2" customWidth="1"/>
    <col min="2037" max="2037" width="10.5703125" style="2" customWidth="1"/>
    <col min="2038" max="2038" width="14" style="2" customWidth="1"/>
    <col min="2039" max="2039" width="12.140625" style="2" customWidth="1"/>
    <col min="2040" max="2040" width="14.7109375" style="2" customWidth="1"/>
    <col min="2041" max="2041" width="6.5703125" style="2" customWidth="1"/>
    <col min="2042" max="2042" width="11.7109375" style="2" customWidth="1"/>
    <col min="2043" max="2043" width="14.7109375" style="2" customWidth="1"/>
    <col min="2044" max="2044" width="6.5703125" style="2" customWidth="1"/>
    <col min="2045" max="2046" width="12.42578125" style="2" customWidth="1"/>
    <col min="2047" max="2047" width="14.7109375" style="2" customWidth="1"/>
    <col min="2048" max="2048" width="14.42578125" style="2" customWidth="1"/>
    <col min="2049" max="2050" width="12.7109375" style="2" customWidth="1"/>
    <col min="2051" max="2054" width="14.7109375" style="2" customWidth="1"/>
    <col min="2055" max="2056" width="13.28515625" style="2" customWidth="1"/>
    <col min="2057" max="2057" width="16.42578125" style="2" customWidth="1"/>
    <col min="2058" max="2059" width="11.7109375" style="2" customWidth="1"/>
    <col min="2060" max="2060" width="11.42578125" style="2"/>
    <col min="2061" max="2062" width="13.7109375" style="2" customWidth="1"/>
    <col min="2063" max="2255" width="11.42578125" style="2"/>
    <col min="2256" max="2256" width="9.42578125" style="2" customWidth="1"/>
    <col min="2257" max="2257" width="13.28515625" style="2" customWidth="1"/>
    <col min="2258" max="2258" width="56.5703125" style="2" customWidth="1"/>
    <col min="2259" max="2259" width="19.140625" style="2" customWidth="1"/>
    <col min="2260" max="2260" width="25.42578125" style="2" customWidth="1"/>
    <col min="2261" max="2261" width="16.28515625" style="2" customWidth="1"/>
    <col min="2262" max="2262" width="16.28515625" style="2" bestFit="1" customWidth="1"/>
    <col min="2263" max="2263" width="16.28515625" style="2" customWidth="1"/>
    <col min="2264" max="2264" width="15.28515625" style="2" customWidth="1"/>
    <col min="2265" max="2265" width="4.85546875" style="2" customWidth="1"/>
    <col min="2266" max="2266" width="15.42578125" style="2" customWidth="1"/>
    <col min="2267" max="2267" width="19.140625" style="2" customWidth="1"/>
    <col min="2268" max="2269" width="16" style="2" customWidth="1"/>
    <col min="2270" max="2270" width="14.85546875" style="2" customWidth="1"/>
    <col min="2271" max="2271" width="11.7109375" style="2" customWidth="1"/>
    <col min="2272" max="2272" width="6.5703125" style="2" customWidth="1"/>
    <col min="2273" max="2273" width="11.7109375" style="2" customWidth="1"/>
    <col min="2274" max="2274" width="17" style="2" customWidth="1"/>
    <col min="2275" max="2275" width="5.42578125" style="2" customWidth="1"/>
    <col min="2276" max="2276" width="11.42578125" style="2"/>
    <col min="2277" max="2278" width="15.28515625" style="2" customWidth="1"/>
    <col min="2279" max="2283" width="15.7109375" style="2" customWidth="1"/>
    <col min="2284" max="2285" width="19.42578125" style="2" customWidth="1"/>
    <col min="2286" max="2286" width="15.140625" style="2" customWidth="1"/>
    <col min="2287" max="2287" width="19.42578125" style="2" customWidth="1"/>
    <col min="2288" max="2288" width="13" style="2" customWidth="1"/>
    <col min="2289" max="2289" width="10.85546875" style="2" customWidth="1"/>
    <col min="2290" max="2290" width="14" style="2" customWidth="1"/>
    <col min="2291" max="2291" width="12.85546875" style="2" customWidth="1"/>
    <col min="2292" max="2292" width="16.5703125" style="2" customWidth="1"/>
    <col min="2293" max="2293" width="10.5703125" style="2" customWidth="1"/>
    <col min="2294" max="2294" width="14" style="2" customWidth="1"/>
    <col min="2295" max="2295" width="12.140625" style="2" customWidth="1"/>
    <col min="2296" max="2296" width="14.7109375" style="2" customWidth="1"/>
    <col min="2297" max="2297" width="6.5703125" style="2" customWidth="1"/>
    <col min="2298" max="2298" width="11.7109375" style="2" customWidth="1"/>
    <col min="2299" max="2299" width="14.7109375" style="2" customWidth="1"/>
    <col min="2300" max="2300" width="6.5703125" style="2" customWidth="1"/>
    <col min="2301" max="2302" width="12.42578125" style="2" customWidth="1"/>
    <col min="2303" max="2303" width="14.7109375" style="2" customWidth="1"/>
    <col min="2304" max="2304" width="14.42578125" style="2" customWidth="1"/>
    <col min="2305" max="2306" width="12.7109375" style="2" customWidth="1"/>
    <col min="2307" max="2310" width="14.7109375" style="2" customWidth="1"/>
    <col min="2311" max="2312" width="13.28515625" style="2" customWidth="1"/>
    <col min="2313" max="2313" width="16.42578125" style="2" customWidth="1"/>
    <col min="2314" max="2315" width="11.7109375" style="2" customWidth="1"/>
    <col min="2316" max="2316" width="11.42578125" style="2"/>
    <col min="2317" max="2318" width="13.7109375" style="2" customWidth="1"/>
    <col min="2319" max="2511" width="11.42578125" style="2"/>
    <col min="2512" max="2512" width="9.42578125" style="2" customWidth="1"/>
    <col min="2513" max="2513" width="13.28515625" style="2" customWidth="1"/>
    <col min="2514" max="2514" width="56.5703125" style="2" customWidth="1"/>
    <col min="2515" max="2515" width="19.140625" style="2" customWidth="1"/>
    <col min="2516" max="2516" width="25.42578125" style="2" customWidth="1"/>
    <col min="2517" max="2517" width="16.28515625" style="2" customWidth="1"/>
    <col min="2518" max="2518" width="16.28515625" style="2" bestFit="1" customWidth="1"/>
    <col min="2519" max="2519" width="16.28515625" style="2" customWidth="1"/>
    <col min="2520" max="2520" width="15.28515625" style="2" customWidth="1"/>
    <col min="2521" max="2521" width="4.85546875" style="2" customWidth="1"/>
    <col min="2522" max="2522" width="15.42578125" style="2" customWidth="1"/>
    <col min="2523" max="2523" width="19.140625" style="2" customWidth="1"/>
    <col min="2524" max="2525" width="16" style="2" customWidth="1"/>
    <col min="2526" max="2526" width="14.85546875" style="2" customWidth="1"/>
    <col min="2527" max="2527" width="11.7109375" style="2" customWidth="1"/>
    <col min="2528" max="2528" width="6.5703125" style="2" customWidth="1"/>
    <col min="2529" max="2529" width="11.7109375" style="2" customWidth="1"/>
    <col min="2530" max="2530" width="17" style="2" customWidth="1"/>
    <col min="2531" max="2531" width="5.42578125" style="2" customWidth="1"/>
    <col min="2532" max="2532" width="11.42578125" style="2"/>
    <col min="2533" max="2534" width="15.28515625" style="2" customWidth="1"/>
    <col min="2535" max="2539" width="15.7109375" style="2" customWidth="1"/>
    <col min="2540" max="2541" width="19.42578125" style="2" customWidth="1"/>
    <col min="2542" max="2542" width="15.140625" style="2" customWidth="1"/>
    <col min="2543" max="2543" width="19.42578125" style="2" customWidth="1"/>
    <col min="2544" max="2544" width="13" style="2" customWidth="1"/>
    <col min="2545" max="2545" width="10.85546875" style="2" customWidth="1"/>
    <col min="2546" max="2546" width="14" style="2" customWidth="1"/>
    <col min="2547" max="2547" width="12.85546875" style="2" customWidth="1"/>
    <col min="2548" max="2548" width="16.5703125" style="2" customWidth="1"/>
    <col min="2549" max="2549" width="10.5703125" style="2" customWidth="1"/>
    <col min="2550" max="2550" width="14" style="2" customWidth="1"/>
    <col min="2551" max="2551" width="12.140625" style="2" customWidth="1"/>
    <col min="2552" max="2552" width="14.7109375" style="2" customWidth="1"/>
    <col min="2553" max="2553" width="6.5703125" style="2" customWidth="1"/>
    <col min="2554" max="2554" width="11.7109375" style="2" customWidth="1"/>
    <col min="2555" max="2555" width="14.7109375" style="2" customWidth="1"/>
    <col min="2556" max="2556" width="6.5703125" style="2" customWidth="1"/>
    <col min="2557" max="2558" width="12.42578125" style="2" customWidth="1"/>
    <col min="2559" max="2559" width="14.7109375" style="2" customWidth="1"/>
    <col min="2560" max="2560" width="14.42578125" style="2" customWidth="1"/>
    <col min="2561" max="2562" width="12.7109375" style="2" customWidth="1"/>
    <col min="2563" max="2566" width="14.7109375" style="2" customWidth="1"/>
    <col min="2567" max="2568" width="13.28515625" style="2" customWidth="1"/>
    <col min="2569" max="2569" width="16.42578125" style="2" customWidth="1"/>
    <col min="2570" max="2571" width="11.7109375" style="2" customWidth="1"/>
    <col min="2572" max="2572" width="11.42578125" style="2"/>
    <col min="2573" max="2574" width="13.7109375" style="2" customWidth="1"/>
    <col min="2575" max="2767" width="11.42578125" style="2"/>
    <col min="2768" max="2768" width="9.42578125" style="2" customWidth="1"/>
    <col min="2769" max="2769" width="13.28515625" style="2" customWidth="1"/>
    <col min="2770" max="2770" width="56.5703125" style="2" customWidth="1"/>
    <col min="2771" max="2771" width="19.140625" style="2" customWidth="1"/>
    <col min="2772" max="2772" width="25.42578125" style="2" customWidth="1"/>
    <col min="2773" max="2773" width="16.28515625" style="2" customWidth="1"/>
    <col min="2774" max="2774" width="16.28515625" style="2" bestFit="1" customWidth="1"/>
    <col min="2775" max="2775" width="16.28515625" style="2" customWidth="1"/>
    <col min="2776" max="2776" width="15.28515625" style="2" customWidth="1"/>
    <col min="2777" max="2777" width="4.85546875" style="2" customWidth="1"/>
    <col min="2778" max="2778" width="15.42578125" style="2" customWidth="1"/>
    <col min="2779" max="2779" width="19.140625" style="2" customWidth="1"/>
    <col min="2780" max="2781" width="16" style="2" customWidth="1"/>
    <col min="2782" max="2782" width="14.85546875" style="2" customWidth="1"/>
    <col min="2783" max="2783" width="11.7109375" style="2" customWidth="1"/>
    <col min="2784" max="2784" width="6.5703125" style="2" customWidth="1"/>
    <col min="2785" max="2785" width="11.7109375" style="2" customWidth="1"/>
    <col min="2786" max="2786" width="17" style="2" customWidth="1"/>
    <col min="2787" max="2787" width="5.42578125" style="2" customWidth="1"/>
    <col min="2788" max="2788" width="11.42578125" style="2"/>
    <col min="2789" max="2790" width="15.28515625" style="2" customWidth="1"/>
    <col min="2791" max="2795" width="15.7109375" style="2" customWidth="1"/>
    <col min="2796" max="2797" width="19.42578125" style="2" customWidth="1"/>
    <col min="2798" max="2798" width="15.140625" style="2" customWidth="1"/>
    <col min="2799" max="2799" width="19.42578125" style="2" customWidth="1"/>
    <col min="2800" max="2800" width="13" style="2" customWidth="1"/>
    <col min="2801" max="2801" width="10.85546875" style="2" customWidth="1"/>
    <col min="2802" max="2802" width="14" style="2" customWidth="1"/>
    <col min="2803" max="2803" width="12.85546875" style="2" customWidth="1"/>
    <col min="2804" max="2804" width="16.5703125" style="2" customWidth="1"/>
    <col min="2805" max="2805" width="10.5703125" style="2" customWidth="1"/>
    <col min="2806" max="2806" width="14" style="2" customWidth="1"/>
    <col min="2807" max="2807" width="12.140625" style="2" customWidth="1"/>
    <col min="2808" max="2808" width="14.7109375" style="2" customWidth="1"/>
    <col min="2809" max="2809" width="6.5703125" style="2" customWidth="1"/>
    <col min="2810" max="2810" width="11.7109375" style="2" customWidth="1"/>
    <col min="2811" max="2811" width="14.7109375" style="2" customWidth="1"/>
    <col min="2812" max="2812" width="6.5703125" style="2" customWidth="1"/>
    <col min="2813" max="2814" width="12.42578125" style="2" customWidth="1"/>
    <col min="2815" max="2815" width="14.7109375" style="2" customWidth="1"/>
    <col min="2816" max="2816" width="14.42578125" style="2" customWidth="1"/>
    <col min="2817" max="2818" width="12.7109375" style="2" customWidth="1"/>
    <col min="2819" max="2822" width="14.7109375" style="2" customWidth="1"/>
    <col min="2823" max="2824" width="13.28515625" style="2" customWidth="1"/>
    <col min="2825" max="2825" width="16.42578125" style="2" customWidth="1"/>
    <col min="2826" max="2827" width="11.7109375" style="2" customWidth="1"/>
    <col min="2828" max="2828" width="11.42578125" style="2"/>
    <col min="2829" max="2830" width="13.7109375" style="2" customWidth="1"/>
    <col min="2831" max="3023" width="11.42578125" style="2"/>
    <col min="3024" max="3024" width="9.42578125" style="2" customWidth="1"/>
    <col min="3025" max="3025" width="13.28515625" style="2" customWidth="1"/>
    <col min="3026" max="3026" width="56.5703125" style="2" customWidth="1"/>
    <col min="3027" max="3027" width="19.140625" style="2" customWidth="1"/>
    <col min="3028" max="3028" width="25.42578125" style="2" customWidth="1"/>
    <col min="3029" max="3029" width="16.28515625" style="2" customWidth="1"/>
    <col min="3030" max="3030" width="16.28515625" style="2" bestFit="1" customWidth="1"/>
    <col min="3031" max="3031" width="16.28515625" style="2" customWidth="1"/>
    <col min="3032" max="3032" width="15.28515625" style="2" customWidth="1"/>
    <col min="3033" max="3033" width="4.85546875" style="2" customWidth="1"/>
    <col min="3034" max="3034" width="15.42578125" style="2" customWidth="1"/>
    <col min="3035" max="3035" width="19.140625" style="2" customWidth="1"/>
    <col min="3036" max="3037" width="16" style="2" customWidth="1"/>
    <col min="3038" max="3038" width="14.85546875" style="2" customWidth="1"/>
    <col min="3039" max="3039" width="11.7109375" style="2" customWidth="1"/>
    <col min="3040" max="3040" width="6.5703125" style="2" customWidth="1"/>
    <col min="3041" max="3041" width="11.7109375" style="2" customWidth="1"/>
    <col min="3042" max="3042" width="17" style="2" customWidth="1"/>
    <col min="3043" max="3043" width="5.42578125" style="2" customWidth="1"/>
    <col min="3044" max="3044" width="11.42578125" style="2"/>
    <col min="3045" max="3046" width="15.28515625" style="2" customWidth="1"/>
    <col min="3047" max="3051" width="15.7109375" style="2" customWidth="1"/>
    <col min="3052" max="3053" width="19.42578125" style="2" customWidth="1"/>
    <col min="3054" max="3054" width="15.140625" style="2" customWidth="1"/>
    <col min="3055" max="3055" width="19.42578125" style="2" customWidth="1"/>
    <col min="3056" max="3056" width="13" style="2" customWidth="1"/>
    <col min="3057" max="3057" width="10.85546875" style="2" customWidth="1"/>
    <col min="3058" max="3058" width="14" style="2" customWidth="1"/>
    <col min="3059" max="3059" width="12.85546875" style="2" customWidth="1"/>
    <col min="3060" max="3060" width="16.5703125" style="2" customWidth="1"/>
    <col min="3061" max="3061" width="10.5703125" style="2" customWidth="1"/>
    <col min="3062" max="3062" width="14" style="2" customWidth="1"/>
    <col min="3063" max="3063" width="12.140625" style="2" customWidth="1"/>
    <col min="3064" max="3064" width="14.7109375" style="2" customWidth="1"/>
    <col min="3065" max="3065" width="6.5703125" style="2" customWidth="1"/>
    <col min="3066" max="3066" width="11.7109375" style="2" customWidth="1"/>
    <col min="3067" max="3067" width="14.7109375" style="2" customWidth="1"/>
    <col min="3068" max="3068" width="6.5703125" style="2" customWidth="1"/>
    <col min="3069" max="3070" width="12.42578125" style="2" customWidth="1"/>
    <col min="3071" max="3071" width="14.7109375" style="2" customWidth="1"/>
    <col min="3072" max="3072" width="14.42578125" style="2" customWidth="1"/>
    <col min="3073" max="3074" width="12.7109375" style="2" customWidth="1"/>
    <col min="3075" max="3078" width="14.7109375" style="2" customWidth="1"/>
    <col min="3079" max="3080" width="13.28515625" style="2" customWidth="1"/>
    <col min="3081" max="3081" width="16.42578125" style="2" customWidth="1"/>
    <col min="3082" max="3083" width="11.7109375" style="2" customWidth="1"/>
    <col min="3084" max="3084" width="11.42578125" style="2"/>
    <col min="3085" max="3086" width="13.7109375" style="2" customWidth="1"/>
    <col min="3087" max="3279" width="11.42578125" style="2"/>
    <col min="3280" max="3280" width="9.42578125" style="2" customWidth="1"/>
    <col min="3281" max="3281" width="13.28515625" style="2" customWidth="1"/>
    <col min="3282" max="3282" width="56.5703125" style="2" customWidth="1"/>
    <col min="3283" max="3283" width="19.140625" style="2" customWidth="1"/>
    <col min="3284" max="3284" width="25.42578125" style="2" customWidth="1"/>
    <col min="3285" max="3285" width="16.28515625" style="2" customWidth="1"/>
    <col min="3286" max="3286" width="16.28515625" style="2" bestFit="1" customWidth="1"/>
    <col min="3287" max="3287" width="16.28515625" style="2" customWidth="1"/>
    <col min="3288" max="3288" width="15.28515625" style="2" customWidth="1"/>
    <col min="3289" max="3289" width="4.85546875" style="2" customWidth="1"/>
    <col min="3290" max="3290" width="15.42578125" style="2" customWidth="1"/>
    <col min="3291" max="3291" width="19.140625" style="2" customWidth="1"/>
    <col min="3292" max="3293" width="16" style="2" customWidth="1"/>
    <col min="3294" max="3294" width="14.85546875" style="2" customWidth="1"/>
    <col min="3295" max="3295" width="11.7109375" style="2" customWidth="1"/>
    <col min="3296" max="3296" width="6.5703125" style="2" customWidth="1"/>
    <col min="3297" max="3297" width="11.7109375" style="2" customWidth="1"/>
    <col min="3298" max="3298" width="17" style="2" customWidth="1"/>
    <col min="3299" max="3299" width="5.42578125" style="2" customWidth="1"/>
    <col min="3300" max="3300" width="11.42578125" style="2"/>
    <col min="3301" max="3302" width="15.28515625" style="2" customWidth="1"/>
    <col min="3303" max="3307" width="15.7109375" style="2" customWidth="1"/>
    <col min="3308" max="3309" width="19.42578125" style="2" customWidth="1"/>
    <col min="3310" max="3310" width="15.140625" style="2" customWidth="1"/>
    <col min="3311" max="3311" width="19.42578125" style="2" customWidth="1"/>
    <col min="3312" max="3312" width="13" style="2" customWidth="1"/>
    <col min="3313" max="3313" width="10.85546875" style="2" customWidth="1"/>
    <col min="3314" max="3314" width="14" style="2" customWidth="1"/>
    <col min="3315" max="3315" width="12.85546875" style="2" customWidth="1"/>
    <col min="3316" max="3316" width="16.5703125" style="2" customWidth="1"/>
    <col min="3317" max="3317" width="10.5703125" style="2" customWidth="1"/>
    <col min="3318" max="3318" width="14" style="2" customWidth="1"/>
    <col min="3319" max="3319" width="12.140625" style="2" customWidth="1"/>
    <col min="3320" max="3320" width="14.7109375" style="2" customWidth="1"/>
    <col min="3321" max="3321" width="6.5703125" style="2" customWidth="1"/>
    <col min="3322" max="3322" width="11.7109375" style="2" customWidth="1"/>
    <col min="3323" max="3323" width="14.7109375" style="2" customWidth="1"/>
    <col min="3324" max="3324" width="6.5703125" style="2" customWidth="1"/>
    <col min="3325" max="3326" width="12.42578125" style="2" customWidth="1"/>
    <col min="3327" max="3327" width="14.7109375" style="2" customWidth="1"/>
    <col min="3328" max="3328" width="14.42578125" style="2" customWidth="1"/>
    <col min="3329" max="3330" width="12.7109375" style="2" customWidth="1"/>
    <col min="3331" max="3334" width="14.7109375" style="2" customWidth="1"/>
    <col min="3335" max="3336" width="13.28515625" style="2" customWidth="1"/>
    <col min="3337" max="3337" width="16.42578125" style="2" customWidth="1"/>
    <col min="3338" max="3339" width="11.7109375" style="2" customWidth="1"/>
    <col min="3340" max="3340" width="11.42578125" style="2"/>
    <col min="3341" max="3342" width="13.7109375" style="2" customWidth="1"/>
    <col min="3343" max="3535" width="11.42578125" style="2"/>
    <col min="3536" max="3536" width="9.42578125" style="2" customWidth="1"/>
    <col min="3537" max="3537" width="13.28515625" style="2" customWidth="1"/>
    <col min="3538" max="3538" width="56.5703125" style="2" customWidth="1"/>
    <col min="3539" max="3539" width="19.140625" style="2" customWidth="1"/>
    <col min="3540" max="3540" width="25.42578125" style="2" customWidth="1"/>
    <col min="3541" max="3541" width="16.28515625" style="2" customWidth="1"/>
    <col min="3542" max="3542" width="16.28515625" style="2" bestFit="1" customWidth="1"/>
    <col min="3543" max="3543" width="16.28515625" style="2" customWidth="1"/>
    <col min="3544" max="3544" width="15.28515625" style="2" customWidth="1"/>
    <col min="3545" max="3545" width="4.85546875" style="2" customWidth="1"/>
    <col min="3546" max="3546" width="15.42578125" style="2" customWidth="1"/>
    <col min="3547" max="3547" width="19.140625" style="2" customWidth="1"/>
    <col min="3548" max="3549" width="16" style="2" customWidth="1"/>
    <col min="3550" max="3550" width="14.85546875" style="2" customWidth="1"/>
    <col min="3551" max="3551" width="11.7109375" style="2" customWidth="1"/>
    <col min="3552" max="3552" width="6.5703125" style="2" customWidth="1"/>
    <col min="3553" max="3553" width="11.7109375" style="2" customWidth="1"/>
    <col min="3554" max="3554" width="17" style="2" customWidth="1"/>
    <col min="3555" max="3555" width="5.42578125" style="2" customWidth="1"/>
    <col min="3556" max="3556" width="11.42578125" style="2"/>
    <col min="3557" max="3558" width="15.28515625" style="2" customWidth="1"/>
    <col min="3559" max="3563" width="15.7109375" style="2" customWidth="1"/>
    <col min="3564" max="3565" width="19.42578125" style="2" customWidth="1"/>
    <col min="3566" max="3566" width="15.140625" style="2" customWidth="1"/>
    <col min="3567" max="3567" width="19.42578125" style="2" customWidth="1"/>
    <col min="3568" max="3568" width="13" style="2" customWidth="1"/>
    <col min="3569" max="3569" width="10.85546875" style="2" customWidth="1"/>
    <col min="3570" max="3570" width="14" style="2" customWidth="1"/>
    <col min="3571" max="3571" width="12.85546875" style="2" customWidth="1"/>
    <col min="3572" max="3572" width="16.5703125" style="2" customWidth="1"/>
    <col min="3573" max="3573" width="10.5703125" style="2" customWidth="1"/>
    <col min="3574" max="3574" width="14" style="2" customWidth="1"/>
    <col min="3575" max="3575" width="12.140625" style="2" customWidth="1"/>
    <col min="3576" max="3576" width="14.7109375" style="2" customWidth="1"/>
    <col min="3577" max="3577" width="6.5703125" style="2" customWidth="1"/>
    <col min="3578" max="3578" width="11.7109375" style="2" customWidth="1"/>
    <col min="3579" max="3579" width="14.7109375" style="2" customWidth="1"/>
    <col min="3580" max="3580" width="6.5703125" style="2" customWidth="1"/>
    <col min="3581" max="3582" width="12.42578125" style="2" customWidth="1"/>
    <col min="3583" max="3583" width="14.7109375" style="2" customWidth="1"/>
    <col min="3584" max="3584" width="14.42578125" style="2" customWidth="1"/>
    <col min="3585" max="3586" width="12.7109375" style="2" customWidth="1"/>
    <col min="3587" max="3590" width="14.7109375" style="2" customWidth="1"/>
    <col min="3591" max="3592" width="13.28515625" style="2" customWidth="1"/>
    <col min="3593" max="3593" width="16.42578125" style="2" customWidth="1"/>
    <col min="3594" max="3595" width="11.7109375" style="2" customWidth="1"/>
    <col min="3596" max="3596" width="11.42578125" style="2"/>
    <col min="3597" max="3598" width="13.7109375" style="2" customWidth="1"/>
    <col min="3599" max="3791" width="11.42578125" style="2"/>
    <col min="3792" max="3792" width="9.42578125" style="2" customWidth="1"/>
    <col min="3793" max="3793" width="13.28515625" style="2" customWidth="1"/>
    <col min="3794" max="3794" width="56.5703125" style="2" customWidth="1"/>
    <col min="3795" max="3795" width="19.140625" style="2" customWidth="1"/>
    <col min="3796" max="3796" width="25.42578125" style="2" customWidth="1"/>
    <col min="3797" max="3797" width="16.28515625" style="2" customWidth="1"/>
    <col min="3798" max="3798" width="16.28515625" style="2" bestFit="1" customWidth="1"/>
    <col min="3799" max="3799" width="16.28515625" style="2" customWidth="1"/>
    <col min="3800" max="3800" width="15.28515625" style="2" customWidth="1"/>
    <col min="3801" max="3801" width="4.85546875" style="2" customWidth="1"/>
    <col min="3802" max="3802" width="15.42578125" style="2" customWidth="1"/>
    <col min="3803" max="3803" width="19.140625" style="2" customWidth="1"/>
    <col min="3804" max="3805" width="16" style="2" customWidth="1"/>
    <col min="3806" max="3806" width="14.85546875" style="2" customWidth="1"/>
    <col min="3807" max="3807" width="11.7109375" style="2" customWidth="1"/>
    <col min="3808" max="3808" width="6.5703125" style="2" customWidth="1"/>
    <col min="3809" max="3809" width="11.7109375" style="2" customWidth="1"/>
    <col min="3810" max="3810" width="17" style="2" customWidth="1"/>
    <col min="3811" max="3811" width="5.42578125" style="2" customWidth="1"/>
    <col min="3812" max="3812" width="11.42578125" style="2"/>
    <col min="3813" max="3814" width="15.28515625" style="2" customWidth="1"/>
    <col min="3815" max="3819" width="15.7109375" style="2" customWidth="1"/>
    <col min="3820" max="3821" width="19.42578125" style="2" customWidth="1"/>
    <col min="3822" max="3822" width="15.140625" style="2" customWidth="1"/>
    <col min="3823" max="3823" width="19.42578125" style="2" customWidth="1"/>
    <col min="3824" max="3824" width="13" style="2" customWidth="1"/>
    <col min="3825" max="3825" width="10.85546875" style="2" customWidth="1"/>
    <col min="3826" max="3826" width="14" style="2" customWidth="1"/>
    <col min="3827" max="3827" width="12.85546875" style="2" customWidth="1"/>
    <col min="3828" max="3828" width="16.5703125" style="2" customWidth="1"/>
    <col min="3829" max="3829" width="10.5703125" style="2" customWidth="1"/>
    <col min="3830" max="3830" width="14" style="2" customWidth="1"/>
    <col min="3831" max="3831" width="12.140625" style="2" customWidth="1"/>
    <col min="3832" max="3832" width="14.7109375" style="2" customWidth="1"/>
    <col min="3833" max="3833" width="6.5703125" style="2" customWidth="1"/>
    <col min="3834" max="3834" width="11.7109375" style="2" customWidth="1"/>
    <col min="3835" max="3835" width="14.7109375" style="2" customWidth="1"/>
    <col min="3836" max="3836" width="6.5703125" style="2" customWidth="1"/>
    <col min="3837" max="3838" width="12.42578125" style="2" customWidth="1"/>
    <col min="3839" max="3839" width="14.7109375" style="2" customWidth="1"/>
    <col min="3840" max="3840" width="14.42578125" style="2" customWidth="1"/>
    <col min="3841" max="3842" width="12.7109375" style="2" customWidth="1"/>
    <col min="3843" max="3846" width="14.7109375" style="2" customWidth="1"/>
    <col min="3847" max="3848" width="13.28515625" style="2" customWidth="1"/>
    <col min="3849" max="3849" width="16.42578125" style="2" customWidth="1"/>
    <col min="3850" max="3851" width="11.7109375" style="2" customWidth="1"/>
    <col min="3852" max="3852" width="11.42578125" style="2"/>
    <col min="3853" max="3854" width="13.7109375" style="2" customWidth="1"/>
    <col min="3855" max="4047" width="11.42578125" style="2"/>
    <col min="4048" max="4048" width="9.42578125" style="2" customWidth="1"/>
    <col min="4049" max="4049" width="13.28515625" style="2" customWidth="1"/>
    <col min="4050" max="4050" width="56.5703125" style="2" customWidth="1"/>
    <col min="4051" max="4051" width="19.140625" style="2" customWidth="1"/>
    <col min="4052" max="4052" width="25.42578125" style="2" customWidth="1"/>
    <col min="4053" max="4053" width="16.28515625" style="2" customWidth="1"/>
    <col min="4054" max="4054" width="16.28515625" style="2" bestFit="1" customWidth="1"/>
    <col min="4055" max="4055" width="16.28515625" style="2" customWidth="1"/>
    <col min="4056" max="4056" width="15.28515625" style="2" customWidth="1"/>
    <col min="4057" max="4057" width="4.85546875" style="2" customWidth="1"/>
    <col min="4058" max="4058" width="15.42578125" style="2" customWidth="1"/>
    <col min="4059" max="4059" width="19.140625" style="2" customWidth="1"/>
    <col min="4060" max="4061" width="16" style="2" customWidth="1"/>
    <col min="4062" max="4062" width="14.85546875" style="2" customWidth="1"/>
    <col min="4063" max="4063" width="11.7109375" style="2" customWidth="1"/>
    <col min="4064" max="4064" width="6.5703125" style="2" customWidth="1"/>
    <col min="4065" max="4065" width="11.7109375" style="2" customWidth="1"/>
    <col min="4066" max="4066" width="17" style="2" customWidth="1"/>
    <col min="4067" max="4067" width="5.42578125" style="2" customWidth="1"/>
    <col min="4068" max="4068" width="11.42578125" style="2"/>
    <col min="4069" max="4070" width="15.28515625" style="2" customWidth="1"/>
    <col min="4071" max="4075" width="15.7109375" style="2" customWidth="1"/>
    <col min="4076" max="4077" width="19.42578125" style="2" customWidth="1"/>
    <col min="4078" max="4078" width="15.140625" style="2" customWidth="1"/>
    <col min="4079" max="4079" width="19.42578125" style="2" customWidth="1"/>
    <col min="4080" max="4080" width="13" style="2" customWidth="1"/>
    <col min="4081" max="4081" width="10.85546875" style="2" customWidth="1"/>
    <col min="4082" max="4082" width="14" style="2" customWidth="1"/>
    <col min="4083" max="4083" width="12.85546875" style="2" customWidth="1"/>
    <col min="4084" max="4084" width="16.5703125" style="2" customWidth="1"/>
    <col min="4085" max="4085" width="10.5703125" style="2" customWidth="1"/>
    <col min="4086" max="4086" width="14" style="2" customWidth="1"/>
    <col min="4087" max="4087" width="12.140625" style="2" customWidth="1"/>
    <col min="4088" max="4088" width="14.7109375" style="2" customWidth="1"/>
    <col min="4089" max="4089" width="6.5703125" style="2" customWidth="1"/>
    <col min="4090" max="4090" width="11.7109375" style="2" customWidth="1"/>
    <col min="4091" max="4091" width="14.7109375" style="2" customWidth="1"/>
    <col min="4092" max="4092" width="6.5703125" style="2" customWidth="1"/>
    <col min="4093" max="4094" width="12.42578125" style="2" customWidth="1"/>
    <col min="4095" max="4095" width="14.7109375" style="2" customWidth="1"/>
    <col min="4096" max="4096" width="14.42578125" style="2" customWidth="1"/>
    <col min="4097" max="4098" width="12.7109375" style="2" customWidth="1"/>
    <col min="4099" max="4102" width="14.7109375" style="2" customWidth="1"/>
    <col min="4103" max="4104" width="13.28515625" style="2" customWidth="1"/>
    <col min="4105" max="4105" width="16.42578125" style="2" customWidth="1"/>
    <col min="4106" max="4107" width="11.7109375" style="2" customWidth="1"/>
    <col min="4108" max="4108" width="11.42578125" style="2"/>
    <col min="4109" max="4110" width="13.7109375" style="2" customWidth="1"/>
    <col min="4111" max="4303" width="11.42578125" style="2"/>
    <col min="4304" max="4304" width="9.42578125" style="2" customWidth="1"/>
    <col min="4305" max="4305" width="13.28515625" style="2" customWidth="1"/>
    <col min="4306" max="4306" width="56.5703125" style="2" customWidth="1"/>
    <col min="4307" max="4307" width="19.140625" style="2" customWidth="1"/>
    <col min="4308" max="4308" width="25.42578125" style="2" customWidth="1"/>
    <col min="4309" max="4309" width="16.28515625" style="2" customWidth="1"/>
    <col min="4310" max="4310" width="16.28515625" style="2" bestFit="1" customWidth="1"/>
    <col min="4311" max="4311" width="16.28515625" style="2" customWidth="1"/>
    <col min="4312" max="4312" width="15.28515625" style="2" customWidth="1"/>
    <col min="4313" max="4313" width="4.85546875" style="2" customWidth="1"/>
    <col min="4314" max="4314" width="15.42578125" style="2" customWidth="1"/>
    <col min="4315" max="4315" width="19.140625" style="2" customWidth="1"/>
    <col min="4316" max="4317" width="16" style="2" customWidth="1"/>
    <col min="4318" max="4318" width="14.85546875" style="2" customWidth="1"/>
    <col min="4319" max="4319" width="11.7109375" style="2" customWidth="1"/>
    <col min="4320" max="4320" width="6.5703125" style="2" customWidth="1"/>
    <col min="4321" max="4321" width="11.7109375" style="2" customWidth="1"/>
    <col min="4322" max="4322" width="17" style="2" customWidth="1"/>
    <col min="4323" max="4323" width="5.42578125" style="2" customWidth="1"/>
    <col min="4324" max="4324" width="11.42578125" style="2"/>
    <col min="4325" max="4326" width="15.28515625" style="2" customWidth="1"/>
    <col min="4327" max="4331" width="15.7109375" style="2" customWidth="1"/>
    <col min="4332" max="4333" width="19.42578125" style="2" customWidth="1"/>
    <col min="4334" max="4334" width="15.140625" style="2" customWidth="1"/>
    <col min="4335" max="4335" width="19.42578125" style="2" customWidth="1"/>
    <col min="4336" max="4336" width="13" style="2" customWidth="1"/>
    <col min="4337" max="4337" width="10.85546875" style="2" customWidth="1"/>
    <col min="4338" max="4338" width="14" style="2" customWidth="1"/>
    <col min="4339" max="4339" width="12.85546875" style="2" customWidth="1"/>
    <col min="4340" max="4340" width="16.5703125" style="2" customWidth="1"/>
    <col min="4341" max="4341" width="10.5703125" style="2" customWidth="1"/>
    <col min="4342" max="4342" width="14" style="2" customWidth="1"/>
    <col min="4343" max="4343" width="12.140625" style="2" customWidth="1"/>
    <col min="4344" max="4344" width="14.7109375" style="2" customWidth="1"/>
    <col min="4345" max="4345" width="6.5703125" style="2" customWidth="1"/>
    <col min="4346" max="4346" width="11.7109375" style="2" customWidth="1"/>
    <col min="4347" max="4347" width="14.7109375" style="2" customWidth="1"/>
    <col min="4348" max="4348" width="6.5703125" style="2" customWidth="1"/>
    <col min="4349" max="4350" width="12.42578125" style="2" customWidth="1"/>
    <col min="4351" max="4351" width="14.7109375" style="2" customWidth="1"/>
    <col min="4352" max="4352" width="14.42578125" style="2" customWidth="1"/>
    <col min="4353" max="4354" width="12.7109375" style="2" customWidth="1"/>
    <col min="4355" max="4358" width="14.7109375" style="2" customWidth="1"/>
    <col min="4359" max="4360" width="13.28515625" style="2" customWidth="1"/>
    <col min="4361" max="4361" width="16.42578125" style="2" customWidth="1"/>
    <col min="4362" max="4363" width="11.7109375" style="2" customWidth="1"/>
    <col min="4364" max="4364" width="11.42578125" style="2"/>
    <col min="4365" max="4366" width="13.7109375" style="2" customWidth="1"/>
    <col min="4367" max="4559" width="11.42578125" style="2"/>
    <col min="4560" max="4560" width="9.42578125" style="2" customWidth="1"/>
    <col min="4561" max="4561" width="13.28515625" style="2" customWidth="1"/>
    <col min="4562" max="4562" width="56.5703125" style="2" customWidth="1"/>
    <col min="4563" max="4563" width="19.140625" style="2" customWidth="1"/>
    <col min="4564" max="4564" width="25.42578125" style="2" customWidth="1"/>
    <col min="4565" max="4565" width="16.28515625" style="2" customWidth="1"/>
    <col min="4566" max="4566" width="16.28515625" style="2" bestFit="1" customWidth="1"/>
    <col min="4567" max="4567" width="16.28515625" style="2" customWidth="1"/>
    <col min="4568" max="4568" width="15.28515625" style="2" customWidth="1"/>
    <col min="4569" max="4569" width="4.85546875" style="2" customWidth="1"/>
    <col min="4570" max="4570" width="15.42578125" style="2" customWidth="1"/>
    <col min="4571" max="4571" width="19.140625" style="2" customWidth="1"/>
    <col min="4572" max="4573" width="16" style="2" customWidth="1"/>
    <col min="4574" max="4574" width="14.85546875" style="2" customWidth="1"/>
    <col min="4575" max="4575" width="11.7109375" style="2" customWidth="1"/>
    <col min="4576" max="4576" width="6.5703125" style="2" customWidth="1"/>
    <col min="4577" max="4577" width="11.7109375" style="2" customWidth="1"/>
    <col min="4578" max="4578" width="17" style="2" customWidth="1"/>
    <col min="4579" max="4579" width="5.42578125" style="2" customWidth="1"/>
    <col min="4580" max="4580" width="11.42578125" style="2"/>
    <col min="4581" max="4582" width="15.28515625" style="2" customWidth="1"/>
    <col min="4583" max="4587" width="15.7109375" style="2" customWidth="1"/>
    <col min="4588" max="4589" width="19.42578125" style="2" customWidth="1"/>
    <col min="4590" max="4590" width="15.140625" style="2" customWidth="1"/>
    <col min="4591" max="4591" width="19.42578125" style="2" customWidth="1"/>
    <col min="4592" max="4592" width="13" style="2" customWidth="1"/>
    <col min="4593" max="4593" width="10.85546875" style="2" customWidth="1"/>
    <col min="4594" max="4594" width="14" style="2" customWidth="1"/>
    <col min="4595" max="4595" width="12.85546875" style="2" customWidth="1"/>
    <col min="4596" max="4596" width="16.5703125" style="2" customWidth="1"/>
    <col min="4597" max="4597" width="10.5703125" style="2" customWidth="1"/>
    <col min="4598" max="4598" width="14" style="2" customWidth="1"/>
    <col min="4599" max="4599" width="12.140625" style="2" customWidth="1"/>
    <col min="4600" max="4600" width="14.7109375" style="2" customWidth="1"/>
    <col min="4601" max="4601" width="6.5703125" style="2" customWidth="1"/>
    <col min="4602" max="4602" width="11.7109375" style="2" customWidth="1"/>
    <col min="4603" max="4603" width="14.7109375" style="2" customWidth="1"/>
    <col min="4604" max="4604" width="6.5703125" style="2" customWidth="1"/>
    <col min="4605" max="4606" width="12.42578125" style="2" customWidth="1"/>
    <col min="4607" max="4607" width="14.7109375" style="2" customWidth="1"/>
    <col min="4608" max="4608" width="14.42578125" style="2" customWidth="1"/>
    <col min="4609" max="4610" width="12.7109375" style="2" customWidth="1"/>
    <col min="4611" max="4614" width="14.7109375" style="2" customWidth="1"/>
    <col min="4615" max="4616" width="13.28515625" style="2" customWidth="1"/>
    <col min="4617" max="4617" width="16.42578125" style="2" customWidth="1"/>
    <col min="4618" max="4619" width="11.7109375" style="2" customWidth="1"/>
    <col min="4620" max="4620" width="11.42578125" style="2"/>
    <col min="4621" max="4622" width="13.7109375" style="2" customWidth="1"/>
    <col min="4623" max="4815" width="11.42578125" style="2"/>
    <col min="4816" max="4816" width="9.42578125" style="2" customWidth="1"/>
    <col min="4817" max="4817" width="13.28515625" style="2" customWidth="1"/>
    <col min="4818" max="4818" width="56.5703125" style="2" customWidth="1"/>
    <col min="4819" max="4819" width="19.140625" style="2" customWidth="1"/>
    <col min="4820" max="4820" width="25.42578125" style="2" customWidth="1"/>
    <col min="4821" max="4821" width="16.28515625" style="2" customWidth="1"/>
    <col min="4822" max="4822" width="16.28515625" style="2" bestFit="1" customWidth="1"/>
    <col min="4823" max="4823" width="16.28515625" style="2" customWidth="1"/>
    <col min="4824" max="4824" width="15.28515625" style="2" customWidth="1"/>
    <col min="4825" max="4825" width="4.85546875" style="2" customWidth="1"/>
    <col min="4826" max="4826" width="15.42578125" style="2" customWidth="1"/>
    <col min="4827" max="4827" width="19.140625" style="2" customWidth="1"/>
    <col min="4828" max="4829" width="16" style="2" customWidth="1"/>
    <col min="4830" max="4830" width="14.85546875" style="2" customWidth="1"/>
    <col min="4831" max="4831" width="11.7109375" style="2" customWidth="1"/>
    <col min="4832" max="4832" width="6.5703125" style="2" customWidth="1"/>
    <col min="4833" max="4833" width="11.7109375" style="2" customWidth="1"/>
    <col min="4834" max="4834" width="17" style="2" customWidth="1"/>
    <col min="4835" max="4835" width="5.42578125" style="2" customWidth="1"/>
    <col min="4836" max="4836" width="11.42578125" style="2"/>
    <col min="4837" max="4838" width="15.28515625" style="2" customWidth="1"/>
    <col min="4839" max="4843" width="15.7109375" style="2" customWidth="1"/>
    <col min="4844" max="4845" width="19.42578125" style="2" customWidth="1"/>
    <col min="4846" max="4846" width="15.140625" style="2" customWidth="1"/>
    <col min="4847" max="4847" width="19.42578125" style="2" customWidth="1"/>
    <col min="4848" max="4848" width="13" style="2" customWidth="1"/>
    <col min="4849" max="4849" width="10.85546875" style="2" customWidth="1"/>
    <col min="4850" max="4850" width="14" style="2" customWidth="1"/>
    <col min="4851" max="4851" width="12.85546875" style="2" customWidth="1"/>
    <col min="4852" max="4852" width="16.5703125" style="2" customWidth="1"/>
    <col min="4853" max="4853" width="10.5703125" style="2" customWidth="1"/>
    <col min="4854" max="4854" width="14" style="2" customWidth="1"/>
    <col min="4855" max="4855" width="12.140625" style="2" customWidth="1"/>
    <col min="4856" max="4856" width="14.7109375" style="2" customWidth="1"/>
    <col min="4857" max="4857" width="6.5703125" style="2" customWidth="1"/>
    <col min="4858" max="4858" width="11.7109375" style="2" customWidth="1"/>
    <col min="4859" max="4859" width="14.7109375" style="2" customWidth="1"/>
    <col min="4860" max="4860" width="6.5703125" style="2" customWidth="1"/>
    <col min="4861" max="4862" width="12.42578125" style="2" customWidth="1"/>
    <col min="4863" max="4863" width="14.7109375" style="2" customWidth="1"/>
    <col min="4864" max="4864" width="14.42578125" style="2" customWidth="1"/>
    <col min="4865" max="4866" width="12.7109375" style="2" customWidth="1"/>
    <col min="4867" max="4870" width="14.7109375" style="2" customWidth="1"/>
    <col min="4871" max="4872" width="13.28515625" style="2" customWidth="1"/>
    <col min="4873" max="4873" width="16.42578125" style="2" customWidth="1"/>
    <col min="4874" max="4875" width="11.7109375" style="2" customWidth="1"/>
    <col min="4876" max="4876" width="11.42578125" style="2"/>
    <col min="4877" max="4878" width="13.7109375" style="2" customWidth="1"/>
    <col min="4879" max="5071" width="11.42578125" style="2"/>
    <col min="5072" max="5072" width="9.42578125" style="2" customWidth="1"/>
    <col min="5073" max="5073" width="13.28515625" style="2" customWidth="1"/>
    <col min="5074" max="5074" width="56.5703125" style="2" customWidth="1"/>
    <col min="5075" max="5075" width="19.140625" style="2" customWidth="1"/>
    <col min="5076" max="5076" width="25.42578125" style="2" customWidth="1"/>
    <col min="5077" max="5077" width="16.28515625" style="2" customWidth="1"/>
    <col min="5078" max="5078" width="16.28515625" style="2" bestFit="1" customWidth="1"/>
    <col min="5079" max="5079" width="16.28515625" style="2" customWidth="1"/>
    <col min="5080" max="5080" width="15.28515625" style="2" customWidth="1"/>
    <col min="5081" max="5081" width="4.85546875" style="2" customWidth="1"/>
    <col min="5082" max="5082" width="15.42578125" style="2" customWidth="1"/>
    <col min="5083" max="5083" width="19.140625" style="2" customWidth="1"/>
    <col min="5084" max="5085" width="16" style="2" customWidth="1"/>
    <col min="5086" max="5086" width="14.85546875" style="2" customWidth="1"/>
    <col min="5087" max="5087" width="11.7109375" style="2" customWidth="1"/>
    <col min="5088" max="5088" width="6.5703125" style="2" customWidth="1"/>
    <col min="5089" max="5089" width="11.7109375" style="2" customWidth="1"/>
    <col min="5090" max="5090" width="17" style="2" customWidth="1"/>
    <col min="5091" max="5091" width="5.42578125" style="2" customWidth="1"/>
    <col min="5092" max="5092" width="11.42578125" style="2"/>
    <col min="5093" max="5094" width="15.28515625" style="2" customWidth="1"/>
    <col min="5095" max="5099" width="15.7109375" style="2" customWidth="1"/>
    <col min="5100" max="5101" width="19.42578125" style="2" customWidth="1"/>
    <col min="5102" max="5102" width="15.140625" style="2" customWidth="1"/>
    <col min="5103" max="5103" width="19.42578125" style="2" customWidth="1"/>
    <col min="5104" max="5104" width="13" style="2" customWidth="1"/>
    <col min="5105" max="5105" width="10.85546875" style="2" customWidth="1"/>
    <col min="5106" max="5106" width="14" style="2" customWidth="1"/>
    <col min="5107" max="5107" width="12.85546875" style="2" customWidth="1"/>
    <col min="5108" max="5108" width="16.5703125" style="2" customWidth="1"/>
    <col min="5109" max="5109" width="10.5703125" style="2" customWidth="1"/>
    <col min="5110" max="5110" width="14" style="2" customWidth="1"/>
    <col min="5111" max="5111" width="12.140625" style="2" customWidth="1"/>
    <col min="5112" max="5112" width="14.7109375" style="2" customWidth="1"/>
    <col min="5113" max="5113" width="6.5703125" style="2" customWidth="1"/>
    <col min="5114" max="5114" width="11.7109375" style="2" customWidth="1"/>
    <col min="5115" max="5115" width="14.7109375" style="2" customWidth="1"/>
    <col min="5116" max="5116" width="6.5703125" style="2" customWidth="1"/>
    <col min="5117" max="5118" width="12.42578125" style="2" customWidth="1"/>
    <col min="5119" max="5119" width="14.7109375" style="2" customWidth="1"/>
    <col min="5120" max="5120" width="14.42578125" style="2" customWidth="1"/>
    <col min="5121" max="5122" width="12.7109375" style="2" customWidth="1"/>
    <col min="5123" max="5126" width="14.7109375" style="2" customWidth="1"/>
    <col min="5127" max="5128" width="13.28515625" style="2" customWidth="1"/>
    <col min="5129" max="5129" width="16.42578125" style="2" customWidth="1"/>
    <col min="5130" max="5131" width="11.7109375" style="2" customWidth="1"/>
    <col min="5132" max="5132" width="11.42578125" style="2"/>
    <col min="5133" max="5134" width="13.7109375" style="2" customWidth="1"/>
    <col min="5135" max="5327" width="11.42578125" style="2"/>
    <col min="5328" max="5328" width="9.42578125" style="2" customWidth="1"/>
    <col min="5329" max="5329" width="13.28515625" style="2" customWidth="1"/>
    <col min="5330" max="5330" width="56.5703125" style="2" customWidth="1"/>
    <col min="5331" max="5331" width="19.140625" style="2" customWidth="1"/>
    <col min="5332" max="5332" width="25.42578125" style="2" customWidth="1"/>
    <col min="5333" max="5333" width="16.28515625" style="2" customWidth="1"/>
    <col min="5334" max="5334" width="16.28515625" style="2" bestFit="1" customWidth="1"/>
    <col min="5335" max="5335" width="16.28515625" style="2" customWidth="1"/>
    <col min="5336" max="5336" width="15.28515625" style="2" customWidth="1"/>
    <col min="5337" max="5337" width="4.85546875" style="2" customWidth="1"/>
    <col min="5338" max="5338" width="15.42578125" style="2" customWidth="1"/>
    <col min="5339" max="5339" width="19.140625" style="2" customWidth="1"/>
    <col min="5340" max="5341" width="16" style="2" customWidth="1"/>
    <col min="5342" max="5342" width="14.85546875" style="2" customWidth="1"/>
    <col min="5343" max="5343" width="11.7109375" style="2" customWidth="1"/>
    <col min="5344" max="5344" width="6.5703125" style="2" customWidth="1"/>
    <col min="5345" max="5345" width="11.7109375" style="2" customWidth="1"/>
    <col min="5346" max="5346" width="17" style="2" customWidth="1"/>
    <col min="5347" max="5347" width="5.42578125" style="2" customWidth="1"/>
    <col min="5348" max="5348" width="11.42578125" style="2"/>
    <col min="5349" max="5350" width="15.28515625" style="2" customWidth="1"/>
    <col min="5351" max="5355" width="15.7109375" style="2" customWidth="1"/>
    <col min="5356" max="5357" width="19.42578125" style="2" customWidth="1"/>
    <col min="5358" max="5358" width="15.140625" style="2" customWidth="1"/>
    <col min="5359" max="5359" width="19.42578125" style="2" customWidth="1"/>
    <col min="5360" max="5360" width="13" style="2" customWidth="1"/>
    <col min="5361" max="5361" width="10.85546875" style="2" customWidth="1"/>
    <col min="5362" max="5362" width="14" style="2" customWidth="1"/>
    <col min="5363" max="5363" width="12.85546875" style="2" customWidth="1"/>
    <col min="5364" max="5364" width="16.5703125" style="2" customWidth="1"/>
    <col min="5365" max="5365" width="10.5703125" style="2" customWidth="1"/>
    <col min="5366" max="5366" width="14" style="2" customWidth="1"/>
    <col min="5367" max="5367" width="12.140625" style="2" customWidth="1"/>
    <col min="5368" max="5368" width="14.7109375" style="2" customWidth="1"/>
    <col min="5369" max="5369" width="6.5703125" style="2" customWidth="1"/>
    <col min="5370" max="5370" width="11.7109375" style="2" customWidth="1"/>
    <col min="5371" max="5371" width="14.7109375" style="2" customWidth="1"/>
    <col min="5372" max="5372" width="6.5703125" style="2" customWidth="1"/>
    <col min="5373" max="5374" width="12.42578125" style="2" customWidth="1"/>
    <col min="5375" max="5375" width="14.7109375" style="2" customWidth="1"/>
    <col min="5376" max="5376" width="14.42578125" style="2" customWidth="1"/>
    <col min="5377" max="5378" width="12.7109375" style="2" customWidth="1"/>
    <col min="5379" max="5382" width="14.7109375" style="2" customWidth="1"/>
    <col min="5383" max="5384" width="13.28515625" style="2" customWidth="1"/>
    <col min="5385" max="5385" width="16.42578125" style="2" customWidth="1"/>
    <col min="5386" max="5387" width="11.7109375" style="2" customWidth="1"/>
    <col min="5388" max="5388" width="11.42578125" style="2"/>
    <col min="5389" max="5390" width="13.7109375" style="2" customWidth="1"/>
    <col min="5391" max="5583" width="11.42578125" style="2"/>
    <col min="5584" max="5584" width="9.42578125" style="2" customWidth="1"/>
    <col min="5585" max="5585" width="13.28515625" style="2" customWidth="1"/>
    <col min="5586" max="5586" width="56.5703125" style="2" customWidth="1"/>
    <col min="5587" max="5587" width="19.140625" style="2" customWidth="1"/>
    <col min="5588" max="5588" width="25.42578125" style="2" customWidth="1"/>
    <col min="5589" max="5589" width="16.28515625" style="2" customWidth="1"/>
    <col min="5590" max="5590" width="16.28515625" style="2" bestFit="1" customWidth="1"/>
    <col min="5591" max="5591" width="16.28515625" style="2" customWidth="1"/>
    <col min="5592" max="5592" width="15.28515625" style="2" customWidth="1"/>
    <col min="5593" max="5593" width="4.85546875" style="2" customWidth="1"/>
    <col min="5594" max="5594" width="15.42578125" style="2" customWidth="1"/>
    <col min="5595" max="5595" width="19.140625" style="2" customWidth="1"/>
    <col min="5596" max="5597" width="16" style="2" customWidth="1"/>
    <col min="5598" max="5598" width="14.85546875" style="2" customWidth="1"/>
    <col min="5599" max="5599" width="11.7109375" style="2" customWidth="1"/>
    <col min="5600" max="5600" width="6.5703125" style="2" customWidth="1"/>
    <col min="5601" max="5601" width="11.7109375" style="2" customWidth="1"/>
    <col min="5602" max="5602" width="17" style="2" customWidth="1"/>
    <col min="5603" max="5603" width="5.42578125" style="2" customWidth="1"/>
    <col min="5604" max="5604" width="11.42578125" style="2"/>
    <col min="5605" max="5606" width="15.28515625" style="2" customWidth="1"/>
    <col min="5607" max="5611" width="15.7109375" style="2" customWidth="1"/>
    <col min="5612" max="5613" width="19.42578125" style="2" customWidth="1"/>
    <col min="5614" max="5614" width="15.140625" style="2" customWidth="1"/>
    <col min="5615" max="5615" width="19.42578125" style="2" customWidth="1"/>
    <col min="5616" max="5616" width="13" style="2" customWidth="1"/>
    <col min="5617" max="5617" width="10.85546875" style="2" customWidth="1"/>
    <col min="5618" max="5618" width="14" style="2" customWidth="1"/>
    <col min="5619" max="5619" width="12.85546875" style="2" customWidth="1"/>
    <col min="5620" max="5620" width="16.5703125" style="2" customWidth="1"/>
    <col min="5621" max="5621" width="10.5703125" style="2" customWidth="1"/>
    <col min="5622" max="5622" width="14" style="2" customWidth="1"/>
    <col min="5623" max="5623" width="12.140625" style="2" customWidth="1"/>
    <col min="5624" max="5624" width="14.7109375" style="2" customWidth="1"/>
    <col min="5625" max="5625" width="6.5703125" style="2" customWidth="1"/>
    <col min="5626" max="5626" width="11.7109375" style="2" customWidth="1"/>
    <col min="5627" max="5627" width="14.7109375" style="2" customWidth="1"/>
    <col min="5628" max="5628" width="6.5703125" style="2" customWidth="1"/>
    <col min="5629" max="5630" width="12.42578125" style="2" customWidth="1"/>
    <col min="5631" max="5631" width="14.7109375" style="2" customWidth="1"/>
    <col min="5632" max="5632" width="14.42578125" style="2" customWidth="1"/>
    <col min="5633" max="5634" width="12.7109375" style="2" customWidth="1"/>
    <col min="5635" max="5638" width="14.7109375" style="2" customWidth="1"/>
    <col min="5639" max="5640" width="13.28515625" style="2" customWidth="1"/>
    <col min="5641" max="5641" width="16.42578125" style="2" customWidth="1"/>
    <col min="5642" max="5643" width="11.7109375" style="2" customWidth="1"/>
    <col min="5644" max="5644" width="11.42578125" style="2"/>
    <col min="5645" max="5646" width="13.7109375" style="2" customWidth="1"/>
    <col min="5647" max="5839" width="11.42578125" style="2"/>
    <col min="5840" max="5840" width="9.42578125" style="2" customWidth="1"/>
    <col min="5841" max="5841" width="13.28515625" style="2" customWidth="1"/>
    <col min="5842" max="5842" width="56.5703125" style="2" customWidth="1"/>
    <col min="5843" max="5843" width="19.140625" style="2" customWidth="1"/>
    <col min="5844" max="5844" width="25.42578125" style="2" customWidth="1"/>
    <col min="5845" max="5845" width="16.28515625" style="2" customWidth="1"/>
    <col min="5846" max="5846" width="16.28515625" style="2" bestFit="1" customWidth="1"/>
    <col min="5847" max="5847" width="16.28515625" style="2" customWidth="1"/>
    <col min="5848" max="5848" width="15.28515625" style="2" customWidth="1"/>
    <col min="5849" max="5849" width="4.85546875" style="2" customWidth="1"/>
    <col min="5850" max="5850" width="15.42578125" style="2" customWidth="1"/>
    <col min="5851" max="5851" width="19.140625" style="2" customWidth="1"/>
    <col min="5852" max="5853" width="16" style="2" customWidth="1"/>
    <col min="5854" max="5854" width="14.85546875" style="2" customWidth="1"/>
    <col min="5855" max="5855" width="11.7109375" style="2" customWidth="1"/>
    <col min="5856" max="5856" width="6.5703125" style="2" customWidth="1"/>
    <col min="5857" max="5857" width="11.7109375" style="2" customWidth="1"/>
    <col min="5858" max="5858" width="17" style="2" customWidth="1"/>
    <col min="5859" max="5859" width="5.42578125" style="2" customWidth="1"/>
    <col min="5860" max="5860" width="11.42578125" style="2"/>
    <col min="5861" max="5862" width="15.28515625" style="2" customWidth="1"/>
    <col min="5863" max="5867" width="15.7109375" style="2" customWidth="1"/>
    <col min="5868" max="5869" width="19.42578125" style="2" customWidth="1"/>
    <col min="5870" max="5870" width="15.140625" style="2" customWidth="1"/>
    <col min="5871" max="5871" width="19.42578125" style="2" customWidth="1"/>
    <col min="5872" max="5872" width="13" style="2" customWidth="1"/>
    <col min="5873" max="5873" width="10.85546875" style="2" customWidth="1"/>
    <col min="5874" max="5874" width="14" style="2" customWidth="1"/>
    <col min="5875" max="5875" width="12.85546875" style="2" customWidth="1"/>
    <col min="5876" max="5876" width="16.5703125" style="2" customWidth="1"/>
    <col min="5877" max="5877" width="10.5703125" style="2" customWidth="1"/>
    <col min="5878" max="5878" width="14" style="2" customWidth="1"/>
    <col min="5879" max="5879" width="12.140625" style="2" customWidth="1"/>
    <col min="5880" max="5880" width="14.7109375" style="2" customWidth="1"/>
    <col min="5881" max="5881" width="6.5703125" style="2" customWidth="1"/>
    <col min="5882" max="5882" width="11.7109375" style="2" customWidth="1"/>
    <col min="5883" max="5883" width="14.7109375" style="2" customWidth="1"/>
    <col min="5884" max="5884" width="6.5703125" style="2" customWidth="1"/>
    <col min="5885" max="5886" width="12.42578125" style="2" customWidth="1"/>
    <col min="5887" max="5887" width="14.7109375" style="2" customWidth="1"/>
    <col min="5888" max="5888" width="14.42578125" style="2" customWidth="1"/>
    <col min="5889" max="5890" width="12.7109375" style="2" customWidth="1"/>
    <col min="5891" max="5894" width="14.7109375" style="2" customWidth="1"/>
    <col min="5895" max="5896" width="13.28515625" style="2" customWidth="1"/>
    <col min="5897" max="5897" width="16.42578125" style="2" customWidth="1"/>
    <col min="5898" max="5899" width="11.7109375" style="2" customWidth="1"/>
    <col min="5900" max="5900" width="11.42578125" style="2"/>
    <col min="5901" max="5902" width="13.7109375" style="2" customWidth="1"/>
    <col min="5903" max="6095" width="11.42578125" style="2"/>
    <col min="6096" max="6096" width="9.42578125" style="2" customWidth="1"/>
    <col min="6097" max="6097" width="13.28515625" style="2" customWidth="1"/>
    <col min="6098" max="6098" width="56.5703125" style="2" customWidth="1"/>
    <col min="6099" max="6099" width="19.140625" style="2" customWidth="1"/>
    <col min="6100" max="6100" width="25.42578125" style="2" customWidth="1"/>
    <col min="6101" max="6101" width="16.28515625" style="2" customWidth="1"/>
    <col min="6102" max="6102" width="16.28515625" style="2" bestFit="1" customWidth="1"/>
    <col min="6103" max="6103" width="16.28515625" style="2" customWidth="1"/>
    <col min="6104" max="6104" width="15.28515625" style="2" customWidth="1"/>
    <col min="6105" max="6105" width="4.85546875" style="2" customWidth="1"/>
    <col min="6106" max="6106" width="15.42578125" style="2" customWidth="1"/>
    <col min="6107" max="6107" width="19.140625" style="2" customWidth="1"/>
    <col min="6108" max="6109" width="16" style="2" customWidth="1"/>
    <col min="6110" max="6110" width="14.85546875" style="2" customWidth="1"/>
    <col min="6111" max="6111" width="11.7109375" style="2" customWidth="1"/>
    <col min="6112" max="6112" width="6.5703125" style="2" customWidth="1"/>
    <col min="6113" max="6113" width="11.7109375" style="2" customWidth="1"/>
    <col min="6114" max="6114" width="17" style="2" customWidth="1"/>
    <col min="6115" max="6115" width="5.42578125" style="2" customWidth="1"/>
    <col min="6116" max="6116" width="11.42578125" style="2"/>
    <col min="6117" max="6118" width="15.28515625" style="2" customWidth="1"/>
    <col min="6119" max="6123" width="15.7109375" style="2" customWidth="1"/>
    <col min="6124" max="6125" width="19.42578125" style="2" customWidth="1"/>
    <col min="6126" max="6126" width="15.140625" style="2" customWidth="1"/>
    <col min="6127" max="6127" width="19.42578125" style="2" customWidth="1"/>
    <col min="6128" max="6128" width="13" style="2" customWidth="1"/>
    <col min="6129" max="6129" width="10.85546875" style="2" customWidth="1"/>
    <col min="6130" max="6130" width="14" style="2" customWidth="1"/>
    <col min="6131" max="6131" width="12.85546875" style="2" customWidth="1"/>
    <col min="6132" max="6132" width="16.5703125" style="2" customWidth="1"/>
    <col min="6133" max="6133" width="10.5703125" style="2" customWidth="1"/>
    <col min="6134" max="6134" width="14" style="2" customWidth="1"/>
    <col min="6135" max="6135" width="12.140625" style="2" customWidth="1"/>
    <col min="6136" max="6136" width="14.7109375" style="2" customWidth="1"/>
    <col min="6137" max="6137" width="6.5703125" style="2" customWidth="1"/>
    <col min="6138" max="6138" width="11.7109375" style="2" customWidth="1"/>
    <col min="6139" max="6139" width="14.7109375" style="2" customWidth="1"/>
    <col min="6140" max="6140" width="6.5703125" style="2" customWidth="1"/>
    <col min="6141" max="6142" width="12.42578125" style="2" customWidth="1"/>
    <col min="6143" max="6143" width="14.7109375" style="2" customWidth="1"/>
    <col min="6144" max="6144" width="14.42578125" style="2" customWidth="1"/>
    <col min="6145" max="6146" width="12.7109375" style="2" customWidth="1"/>
    <col min="6147" max="6150" width="14.7109375" style="2" customWidth="1"/>
    <col min="6151" max="6152" width="13.28515625" style="2" customWidth="1"/>
    <col min="6153" max="6153" width="16.42578125" style="2" customWidth="1"/>
    <col min="6154" max="6155" width="11.7109375" style="2" customWidth="1"/>
    <col min="6156" max="6156" width="11.42578125" style="2"/>
    <col min="6157" max="6158" width="13.7109375" style="2" customWidth="1"/>
    <col min="6159" max="6351" width="11.42578125" style="2"/>
    <col min="6352" max="6352" width="9.42578125" style="2" customWidth="1"/>
    <col min="6353" max="6353" width="13.28515625" style="2" customWidth="1"/>
    <col min="6354" max="6354" width="56.5703125" style="2" customWidth="1"/>
    <col min="6355" max="6355" width="19.140625" style="2" customWidth="1"/>
    <col min="6356" max="6356" width="25.42578125" style="2" customWidth="1"/>
    <col min="6357" max="6357" width="16.28515625" style="2" customWidth="1"/>
    <col min="6358" max="6358" width="16.28515625" style="2" bestFit="1" customWidth="1"/>
    <col min="6359" max="6359" width="16.28515625" style="2" customWidth="1"/>
    <col min="6360" max="6360" width="15.28515625" style="2" customWidth="1"/>
    <col min="6361" max="6361" width="4.85546875" style="2" customWidth="1"/>
    <col min="6362" max="6362" width="15.42578125" style="2" customWidth="1"/>
    <col min="6363" max="6363" width="19.140625" style="2" customWidth="1"/>
    <col min="6364" max="6365" width="16" style="2" customWidth="1"/>
    <col min="6366" max="6366" width="14.85546875" style="2" customWidth="1"/>
    <col min="6367" max="6367" width="11.7109375" style="2" customWidth="1"/>
    <col min="6368" max="6368" width="6.5703125" style="2" customWidth="1"/>
    <col min="6369" max="6369" width="11.7109375" style="2" customWidth="1"/>
    <col min="6370" max="6370" width="17" style="2" customWidth="1"/>
    <col min="6371" max="6371" width="5.42578125" style="2" customWidth="1"/>
    <col min="6372" max="6372" width="11.42578125" style="2"/>
    <col min="6373" max="6374" width="15.28515625" style="2" customWidth="1"/>
    <col min="6375" max="6379" width="15.7109375" style="2" customWidth="1"/>
    <col min="6380" max="6381" width="19.42578125" style="2" customWidth="1"/>
    <col min="6382" max="6382" width="15.140625" style="2" customWidth="1"/>
    <col min="6383" max="6383" width="19.42578125" style="2" customWidth="1"/>
    <col min="6384" max="6384" width="13" style="2" customWidth="1"/>
    <col min="6385" max="6385" width="10.85546875" style="2" customWidth="1"/>
    <col min="6386" max="6386" width="14" style="2" customWidth="1"/>
    <col min="6387" max="6387" width="12.85546875" style="2" customWidth="1"/>
    <col min="6388" max="6388" width="16.5703125" style="2" customWidth="1"/>
    <col min="6389" max="6389" width="10.5703125" style="2" customWidth="1"/>
    <col min="6390" max="6390" width="14" style="2" customWidth="1"/>
    <col min="6391" max="6391" width="12.140625" style="2" customWidth="1"/>
    <col min="6392" max="6392" width="14.7109375" style="2" customWidth="1"/>
    <col min="6393" max="6393" width="6.5703125" style="2" customWidth="1"/>
    <col min="6394" max="6394" width="11.7109375" style="2" customWidth="1"/>
    <col min="6395" max="6395" width="14.7109375" style="2" customWidth="1"/>
    <col min="6396" max="6396" width="6.5703125" style="2" customWidth="1"/>
    <col min="6397" max="6398" width="12.42578125" style="2" customWidth="1"/>
    <col min="6399" max="6399" width="14.7109375" style="2" customWidth="1"/>
    <col min="6400" max="6400" width="14.42578125" style="2" customWidth="1"/>
    <col min="6401" max="6402" width="12.7109375" style="2" customWidth="1"/>
    <col min="6403" max="6406" width="14.7109375" style="2" customWidth="1"/>
    <col min="6407" max="6408" width="13.28515625" style="2" customWidth="1"/>
    <col min="6409" max="6409" width="16.42578125" style="2" customWidth="1"/>
    <col min="6410" max="6411" width="11.7109375" style="2" customWidth="1"/>
    <col min="6412" max="6412" width="11.42578125" style="2"/>
    <col min="6413" max="6414" width="13.7109375" style="2" customWidth="1"/>
    <col min="6415" max="6607" width="11.42578125" style="2"/>
    <col min="6608" max="6608" width="9.42578125" style="2" customWidth="1"/>
    <col min="6609" max="6609" width="13.28515625" style="2" customWidth="1"/>
    <col min="6610" max="6610" width="56.5703125" style="2" customWidth="1"/>
    <col min="6611" max="6611" width="19.140625" style="2" customWidth="1"/>
    <col min="6612" max="6612" width="25.42578125" style="2" customWidth="1"/>
    <col min="6613" max="6613" width="16.28515625" style="2" customWidth="1"/>
    <col min="6614" max="6614" width="16.28515625" style="2" bestFit="1" customWidth="1"/>
    <col min="6615" max="6615" width="16.28515625" style="2" customWidth="1"/>
    <col min="6616" max="6616" width="15.28515625" style="2" customWidth="1"/>
    <col min="6617" max="6617" width="4.85546875" style="2" customWidth="1"/>
    <col min="6618" max="6618" width="15.42578125" style="2" customWidth="1"/>
    <col min="6619" max="6619" width="19.140625" style="2" customWidth="1"/>
    <col min="6620" max="6621" width="16" style="2" customWidth="1"/>
    <col min="6622" max="6622" width="14.85546875" style="2" customWidth="1"/>
    <col min="6623" max="6623" width="11.7109375" style="2" customWidth="1"/>
    <col min="6624" max="6624" width="6.5703125" style="2" customWidth="1"/>
    <col min="6625" max="6625" width="11.7109375" style="2" customWidth="1"/>
    <col min="6626" max="6626" width="17" style="2" customWidth="1"/>
    <col min="6627" max="6627" width="5.42578125" style="2" customWidth="1"/>
    <col min="6628" max="6628" width="11.42578125" style="2"/>
    <col min="6629" max="6630" width="15.28515625" style="2" customWidth="1"/>
    <col min="6631" max="6635" width="15.7109375" style="2" customWidth="1"/>
    <col min="6636" max="6637" width="19.42578125" style="2" customWidth="1"/>
    <col min="6638" max="6638" width="15.140625" style="2" customWidth="1"/>
    <col min="6639" max="6639" width="19.42578125" style="2" customWidth="1"/>
    <col min="6640" max="6640" width="13" style="2" customWidth="1"/>
    <col min="6641" max="6641" width="10.85546875" style="2" customWidth="1"/>
    <col min="6642" max="6642" width="14" style="2" customWidth="1"/>
    <col min="6643" max="6643" width="12.85546875" style="2" customWidth="1"/>
    <col min="6644" max="6644" width="16.5703125" style="2" customWidth="1"/>
    <col min="6645" max="6645" width="10.5703125" style="2" customWidth="1"/>
    <col min="6646" max="6646" width="14" style="2" customWidth="1"/>
    <col min="6647" max="6647" width="12.140625" style="2" customWidth="1"/>
    <col min="6648" max="6648" width="14.7109375" style="2" customWidth="1"/>
    <col min="6649" max="6649" width="6.5703125" style="2" customWidth="1"/>
    <col min="6650" max="6650" width="11.7109375" style="2" customWidth="1"/>
    <col min="6651" max="6651" width="14.7109375" style="2" customWidth="1"/>
    <col min="6652" max="6652" width="6.5703125" style="2" customWidth="1"/>
    <col min="6653" max="6654" width="12.42578125" style="2" customWidth="1"/>
    <col min="6655" max="6655" width="14.7109375" style="2" customWidth="1"/>
    <col min="6656" max="6656" width="14.42578125" style="2" customWidth="1"/>
    <col min="6657" max="6658" width="12.7109375" style="2" customWidth="1"/>
    <col min="6659" max="6662" width="14.7109375" style="2" customWidth="1"/>
    <col min="6663" max="6664" width="13.28515625" style="2" customWidth="1"/>
    <col min="6665" max="6665" width="16.42578125" style="2" customWidth="1"/>
    <col min="6666" max="6667" width="11.7109375" style="2" customWidth="1"/>
    <col min="6668" max="6668" width="11.42578125" style="2"/>
    <col min="6669" max="6670" width="13.7109375" style="2" customWidth="1"/>
    <col min="6671" max="6863" width="11.42578125" style="2"/>
    <col min="6864" max="6864" width="9.42578125" style="2" customWidth="1"/>
    <col min="6865" max="6865" width="13.28515625" style="2" customWidth="1"/>
    <col min="6866" max="6866" width="56.5703125" style="2" customWidth="1"/>
    <col min="6867" max="6867" width="19.140625" style="2" customWidth="1"/>
    <col min="6868" max="6868" width="25.42578125" style="2" customWidth="1"/>
    <col min="6869" max="6869" width="16.28515625" style="2" customWidth="1"/>
    <col min="6870" max="6870" width="16.28515625" style="2" bestFit="1" customWidth="1"/>
    <col min="6871" max="6871" width="16.28515625" style="2" customWidth="1"/>
    <col min="6872" max="6872" width="15.28515625" style="2" customWidth="1"/>
    <col min="6873" max="6873" width="4.85546875" style="2" customWidth="1"/>
    <col min="6874" max="6874" width="15.42578125" style="2" customWidth="1"/>
    <col min="6875" max="6875" width="19.140625" style="2" customWidth="1"/>
    <col min="6876" max="6877" width="16" style="2" customWidth="1"/>
    <col min="6878" max="6878" width="14.85546875" style="2" customWidth="1"/>
    <col min="6879" max="6879" width="11.7109375" style="2" customWidth="1"/>
    <col min="6880" max="6880" width="6.5703125" style="2" customWidth="1"/>
    <col min="6881" max="6881" width="11.7109375" style="2" customWidth="1"/>
    <col min="6882" max="6882" width="17" style="2" customWidth="1"/>
    <col min="6883" max="6883" width="5.42578125" style="2" customWidth="1"/>
    <col min="6884" max="6884" width="11.42578125" style="2"/>
    <col min="6885" max="6886" width="15.28515625" style="2" customWidth="1"/>
    <col min="6887" max="6891" width="15.7109375" style="2" customWidth="1"/>
    <col min="6892" max="6893" width="19.42578125" style="2" customWidth="1"/>
    <col min="6894" max="6894" width="15.140625" style="2" customWidth="1"/>
    <col min="6895" max="6895" width="19.42578125" style="2" customWidth="1"/>
    <col min="6896" max="6896" width="13" style="2" customWidth="1"/>
    <col min="6897" max="6897" width="10.85546875" style="2" customWidth="1"/>
    <col min="6898" max="6898" width="14" style="2" customWidth="1"/>
    <col min="6899" max="6899" width="12.85546875" style="2" customWidth="1"/>
    <col min="6900" max="6900" width="16.5703125" style="2" customWidth="1"/>
    <col min="6901" max="6901" width="10.5703125" style="2" customWidth="1"/>
    <col min="6902" max="6902" width="14" style="2" customWidth="1"/>
    <col min="6903" max="6903" width="12.140625" style="2" customWidth="1"/>
    <col min="6904" max="6904" width="14.7109375" style="2" customWidth="1"/>
    <col min="6905" max="6905" width="6.5703125" style="2" customWidth="1"/>
    <col min="6906" max="6906" width="11.7109375" style="2" customWidth="1"/>
    <col min="6907" max="6907" width="14.7109375" style="2" customWidth="1"/>
    <col min="6908" max="6908" width="6.5703125" style="2" customWidth="1"/>
    <col min="6909" max="6910" width="12.42578125" style="2" customWidth="1"/>
    <col min="6911" max="6911" width="14.7109375" style="2" customWidth="1"/>
    <col min="6912" max="6912" width="14.42578125" style="2" customWidth="1"/>
    <col min="6913" max="6914" width="12.7109375" style="2" customWidth="1"/>
    <col min="6915" max="6918" width="14.7109375" style="2" customWidth="1"/>
    <col min="6919" max="6920" width="13.28515625" style="2" customWidth="1"/>
    <col min="6921" max="6921" width="16.42578125" style="2" customWidth="1"/>
    <col min="6922" max="6923" width="11.7109375" style="2" customWidth="1"/>
    <col min="6924" max="6924" width="11.42578125" style="2"/>
    <col min="6925" max="6926" width="13.7109375" style="2" customWidth="1"/>
    <col min="6927" max="7119" width="11.42578125" style="2"/>
    <col min="7120" max="7120" width="9.42578125" style="2" customWidth="1"/>
    <col min="7121" max="7121" width="13.28515625" style="2" customWidth="1"/>
    <col min="7122" max="7122" width="56.5703125" style="2" customWidth="1"/>
    <col min="7123" max="7123" width="19.140625" style="2" customWidth="1"/>
    <col min="7124" max="7124" width="25.42578125" style="2" customWidth="1"/>
    <col min="7125" max="7125" width="16.28515625" style="2" customWidth="1"/>
    <col min="7126" max="7126" width="16.28515625" style="2" bestFit="1" customWidth="1"/>
    <col min="7127" max="7127" width="16.28515625" style="2" customWidth="1"/>
    <col min="7128" max="7128" width="15.28515625" style="2" customWidth="1"/>
    <col min="7129" max="7129" width="4.85546875" style="2" customWidth="1"/>
    <col min="7130" max="7130" width="15.42578125" style="2" customWidth="1"/>
    <col min="7131" max="7131" width="19.140625" style="2" customWidth="1"/>
    <col min="7132" max="7133" width="16" style="2" customWidth="1"/>
    <col min="7134" max="7134" width="14.85546875" style="2" customWidth="1"/>
    <col min="7135" max="7135" width="11.7109375" style="2" customWidth="1"/>
    <col min="7136" max="7136" width="6.5703125" style="2" customWidth="1"/>
    <col min="7137" max="7137" width="11.7109375" style="2" customWidth="1"/>
    <col min="7138" max="7138" width="17" style="2" customWidth="1"/>
    <col min="7139" max="7139" width="5.42578125" style="2" customWidth="1"/>
    <col min="7140" max="7140" width="11.42578125" style="2"/>
    <col min="7141" max="7142" width="15.28515625" style="2" customWidth="1"/>
    <col min="7143" max="7147" width="15.7109375" style="2" customWidth="1"/>
    <col min="7148" max="7149" width="19.42578125" style="2" customWidth="1"/>
    <col min="7150" max="7150" width="15.140625" style="2" customWidth="1"/>
    <col min="7151" max="7151" width="19.42578125" style="2" customWidth="1"/>
    <col min="7152" max="7152" width="13" style="2" customWidth="1"/>
    <col min="7153" max="7153" width="10.85546875" style="2" customWidth="1"/>
    <col min="7154" max="7154" width="14" style="2" customWidth="1"/>
    <col min="7155" max="7155" width="12.85546875" style="2" customWidth="1"/>
    <col min="7156" max="7156" width="16.5703125" style="2" customWidth="1"/>
    <col min="7157" max="7157" width="10.5703125" style="2" customWidth="1"/>
    <col min="7158" max="7158" width="14" style="2" customWidth="1"/>
    <col min="7159" max="7159" width="12.140625" style="2" customWidth="1"/>
    <col min="7160" max="7160" width="14.7109375" style="2" customWidth="1"/>
    <col min="7161" max="7161" width="6.5703125" style="2" customWidth="1"/>
    <col min="7162" max="7162" width="11.7109375" style="2" customWidth="1"/>
    <col min="7163" max="7163" width="14.7109375" style="2" customWidth="1"/>
    <col min="7164" max="7164" width="6.5703125" style="2" customWidth="1"/>
    <col min="7165" max="7166" width="12.42578125" style="2" customWidth="1"/>
    <col min="7167" max="7167" width="14.7109375" style="2" customWidth="1"/>
    <col min="7168" max="7168" width="14.42578125" style="2" customWidth="1"/>
    <col min="7169" max="7170" width="12.7109375" style="2" customWidth="1"/>
    <col min="7171" max="7174" width="14.7109375" style="2" customWidth="1"/>
    <col min="7175" max="7176" width="13.28515625" style="2" customWidth="1"/>
    <col min="7177" max="7177" width="16.42578125" style="2" customWidth="1"/>
    <col min="7178" max="7179" width="11.7109375" style="2" customWidth="1"/>
    <col min="7180" max="7180" width="11.42578125" style="2"/>
    <col min="7181" max="7182" width="13.7109375" style="2" customWidth="1"/>
    <col min="7183" max="7375" width="11.42578125" style="2"/>
    <col min="7376" max="7376" width="9.42578125" style="2" customWidth="1"/>
    <col min="7377" max="7377" width="13.28515625" style="2" customWidth="1"/>
    <col min="7378" max="7378" width="56.5703125" style="2" customWidth="1"/>
    <col min="7379" max="7379" width="19.140625" style="2" customWidth="1"/>
    <col min="7380" max="7380" width="25.42578125" style="2" customWidth="1"/>
    <col min="7381" max="7381" width="16.28515625" style="2" customWidth="1"/>
    <col min="7382" max="7382" width="16.28515625" style="2" bestFit="1" customWidth="1"/>
    <col min="7383" max="7383" width="16.28515625" style="2" customWidth="1"/>
    <col min="7384" max="7384" width="15.28515625" style="2" customWidth="1"/>
    <col min="7385" max="7385" width="4.85546875" style="2" customWidth="1"/>
    <col min="7386" max="7386" width="15.42578125" style="2" customWidth="1"/>
    <col min="7387" max="7387" width="19.140625" style="2" customWidth="1"/>
    <col min="7388" max="7389" width="16" style="2" customWidth="1"/>
    <col min="7390" max="7390" width="14.85546875" style="2" customWidth="1"/>
    <col min="7391" max="7391" width="11.7109375" style="2" customWidth="1"/>
    <col min="7392" max="7392" width="6.5703125" style="2" customWidth="1"/>
    <col min="7393" max="7393" width="11.7109375" style="2" customWidth="1"/>
    <col min="7394" max="7394" width="17" style="2" customWidth="1"/>
    <col min="7395" max="7395" width="5.42578125" style="2" customWidth="1"/>
    <col min="7396" max="7396" width="11.42578125" style="2"/>
    <col min="7397" max="7398" width="15.28515625" style="2" customWidth="1"/>
    <col min="7399" max="7403" width="15.7109375" style="2" customWidth="1"/>
    <col min="7404" max="7405" width="19.42578125" style="2" customWidth="1"/>
    <col min="7406" max="7406" width="15.140625" style="2" customWidth="1"/>
    <col min="7407" max="7407" width="19.42578125" style="2" customWidth="1"/>
    <col min="7408" max="7408" width="13" style="2" customWidth="1"/>
    <col min="7409" max="7409" width="10.85546875" style="2" customWidth="1"/>
    <col min="7410" max="7410" width="14" style="2" customWidth="1"/>
    <col min="7411" max="7411" width="12.85546875" style="2" customWidth="1"/>
    <col min="7412" max="7412" width="16.5703125" style="2" customWidth="1"/>
    <col min="7413" max="7413" width="10.5703125" style="2" customWidth="1"/>
    <col min="7414" max="7414" width="14" style="2" customWidth="1"/>
    <col min="7415" max="7415" width="12.140625" style="2" customWidth="1"/>
    <col min="7416" max="7416" width="14.7109375" style="2" customWidth="1"/>
    <col min="7417" max="7417" width="6.5703125" style="2" customWidth="1"/>
    <col min="7418" max="7418" width="11.7109375" style="2" customWidth="1"/>
    <col min="7419" max="7419" width="14.7109375" style="2" customWidth="1"/>
    <col min="7420" max="7420" width="6.5703125" style="2" customWidth="1"/>
    <col min="7421" max="7422" width="12.42578125" style="2" customWidth="1"/>
    <col min="7423" max="7423" width="14.7109375" style="2" customWidth="1"/>
    <col min="7424" max="7424" width="14.42578125" style="2" customWidth="1"/>
    <col min="7425" max="7426" width="12.7109375" style="2" customWidth="1"/>
    <col min="7427" max="7430" width="14.7109375" style="2" customWidth="1"/>
    <col min="7431" max="7432" width="13.28515625" style="2" customWidth="1"/>
    <col min="7433" max="7433" width="16.42578125" style="2" customWidth="1"/>
    <col min="7434" max="7435" width="11.7109375" style="2" customWidth="1"/>
    <col min="7436" max="7436" width="11.42578125" style="2"/>
    <col min="7437" max="7438" width="13.7109375" style="2" customWidth="1"/>
    <col min="7439" max="7631" width="11.42578125" style="2"/>
    <col min="7632" max="7632" width="9.42578125" style="2" customWidth="1"/>
    <col min="7633" max="7633" width="13.28515625" style="2" customWidth="1"/>
    <col min="7634" max="7634" width="56.5703125" style="2" customWidth="1"/>
    <col min="7635" max="7635" width="19.140625" style="2" customWidth="1"/>
    <col min="7636" max="7636" width="25.42578125" style="2" customWidth="1"/>
    <col min="7637" max="7637" width="16.28515625" style="2" customWidth="1"/>
    <col min="7638" max="7638" width="16.28515625" style="2" bestFit="1" customWidth="1"/>
    <col min="7639" max="7639" width="16.28515625" style="2" customWidth="1"/>
    <col min="7640" max="7640" width="15.28515625" style="2" customWidth="1"/>
    <col min="7641" max="7641" width="4.85546875" style="2" customWidth="1"/>
    <col min="7642" max="7642" width="15.42578125" style="2" customWidth="1"/>
    <col min="7643" max="7643" width="19.140625" style="2" customWidth="1"/>
    <col min="7644" max="7645" width="16" style="2" customWidth="1"/>
    <col min="7646" max="7646" width="14.85546875" style="2" customWidth="1"/>
    <col min="7647" max="7647" width="11.7109375" style="2" customWidth="1"/>
    <col min="7648" max="7648" width="6.5703125" style="2" customWidth="1"/>
    <col min="7649" max="7649" width="11.7109375" style="2" customWidth="1"/>
    <col min="7650" max="7650" width="17" style="2" customWidth="1"/>
    <col min="7651" max="7651" width="5.42578125" style="2" customWidth="1"/>
    <col min="7652" max="7652" width="11.42578125" style="2"/>
    <col min="7653" max="7654" width="15.28515625" style="2" customWidth="1"/>
    <col min="7655" max="7659" width="15.7109375" style="2" customWidth="1"/>
    <col min="7660" max="7661" width="19.42578125" style="2" customWidth="1"/>
    <col min="7662" max="7662" width="15.140625" style="2" customWidth="1"/>
    <col min="7663" max="7663" width="19.42578125" style="2" customWidth="1"/>
    <col min="7664" max="7664" width="13" style="2" customWidth="1"/>
    <col min="7665" max="7665" width="10.85546875" style="2" customWidth="1"/>
    <col min="7666" max="7666" width="14" style="2" customWidth="1"/>
    <col min="7667" max="7667" width="12.85546875" style="2" customWidth="1"/>
    <col min="7668" max="7668" width="16.5703125" style="2" customWidth="1"/>
    <col min="7669" max="7669" width="10.5703125" style="2" customWidth="1"/>
    <col min="7670" max="7670" width="14" style="2" customWidth="1"/>
    <col min="7671" max="7671" width="12.140625" style="2" customWidth="1"/>
    <col min="7672" max="7672" width="14.7109375" style="2" customWidth="1"/>
    <col min="7673" max="7673" width="6.5703125" style="2" customWidth="1"/>
    <col min="7674" max="7674" width="11.7109375" style="2" customWidth="1"/>
    <col min="7675" max="7675" width="14.7109375" style="2" customWidth="1"/>
    <col min="7676" max="7676" width="6.5703125" style="2" customWidth="1"/>
    <col min="7677" max="7678" width="12.42578125" style="2" customWidth="1"/>
    <col min="7679" max="7679" width="14.7109375" style="2" customWidth="1"/>
    <col min="7680" max="7680" width="14.42578125" style="2" customWidth="1"/>
    <col min="7681" max="7682" width="12.7109375" style="2" customWidth="1"/>
    <col min="7683" max="7686" width="14.7109375" style="2" customWidth="1"/>
    <col min="7687" max="7688" width="13.28515625" style="2" customWidth="1"/>
    <col min="7689" max="7689" width="16.42578125" style="2" customWidth="1"/>
    <col min="7690" max="7691" width="11.7109375" style="2" customWidth="1"/>
    <col min="7692" max="7692" width="11.42578125" style="2"/>
    <col min="7693" max="7694" width="13.7109375" style="2" customWidth="1"/>
    <col min="7695" max="7887" width="11.42578125" style="2"/>
    <col min="7888" max="7888" width="9.42578125" style="2" customWidth="1"/>
    <col min="7889" max="7889" width="13.28515625" style="2" customWidth="1"/>
    <col min="7890" max="7890" width="56.5703125" style="2" customWidth="1"/>
    <col min="7891" max="7891" width="19.140625" style="2" customWidth="1"/>
    <col min="7892" max="7892" width="25.42578125" style="2" customWidth="1"/>
    <col min="7893" max="7893" width="16.28515625" style="2" customWidth="1"/>
    <col min="7894" max="7894" width="16.28515625" style="2" bestFit="1" customWidth="1"/>
    <col min="7895" max="7895" width="16.28515625" style="2" customWidth="1"/>
    <col min="7896" max="7896" width="15.28515625" style="2" customWidth="1"/>
    <col min="7897" max="7897" width="4.85546875" style="2" customWidth="1"/>
    <col min="7898" max="7898" width="15.42578125" style="2" customWidth="1"/>
    <col min="7899" max="7899" width="19.140625" style="2" customWidth="1"/>
    <col min="7900" max="7901" width="16" style="2" customWidth="1"/>
    <col min="7902" max="7902" width="14.85546875" style="2" customWidth="1"/>
    <col min="7903" max="7903" width="11.7109375" style="2" customWidth="1"/>
    <col min="7904" max="7904" width="6.5703125" style="2" customWidth="1"/>
    <col min="7905" max="7905" width="11.7109375" style="2" customWidth="1"/>
    <col min="7906" max="7906" width="17" style="2" customWidth="1"/>
    <col min="7907" max="7907" width="5.42578125" style="2" customWidth="1"/>
    <col min="7908" max="7908" width="11.42578125" style="2"/>
    <col min="7909" max="7910" width="15.28515625" style="2" customWidth="1"/>
    <col min="7911" max="7915" width="15.7109375" style="2" customWidth="1"/>
    <col min="7916" max="7917" width="19.42578125" style="2" customWidth="1"/>
    <col min="7918" max="7918" width="15.140625" style="2" customWidth="1"/>
    <col min="7919" max="7919" width="19.42578125" style="2" customWidth="1"/>
    <col min="7920" max="7920" width="13" style="2" customWidth="1"/>
    <col min="7921" max="7921" width="10.85546875" style="2" customWidth="1"/>
    <col min="7922" max="7922" width="14" style="2" customWidth="1"/>
    <col min="7923" max="7923" width="12.85546875" style="2" customWidth="1"/>
    <col min="7924" max="7924" width="16.5703125" style="2" customWidth="1"/>
    <col min="7925" max="7925" width="10.5703125" style="2" customWidth="1"/>
    <col min="7926" max="7926" width="14" style="2" customWidth="1"/>
    <col min="7927" max="7927" width="12.140625" style="2" customWidth="1"/>
    <col min="7928" max="7928" width="14.7109375" style="2" customWidth="1"/>
    <col min="7929" max="7929" width="6.5703125" style="2" customWidth="1"/>
    <col min="7930" max="7930" width="11.7109375" style="2" customWidth="1"/>
    <col min="7931" max="7931" width="14.7109375" style="2" customWidth="1"/>
    <col min="7932" max="7932" width="6.5703125" style="2" customWidth="1"/>
    <col min="7933" max="7934" width="12.42578125" style="2" customWidth="1"/>
    <col min="7935" max="7935" width="14.7109375" style="2" customWidth="1"/>
    <col min="7936" max="7936" width="14.42578125" style="2" customWidth="1"/>
    <col min="7937" max="7938" width="12.7109375" style="2" customWidth="1"/>
    <col min="7939" max="7942" width="14.7109375" style="2" customWidth="1"/>
    <col min="7943" max="7944" width="13.28515625" style="2" customWidth="1"/>
    <col min="7945" max="7945" width="16.42578125" style="2" customWidth="1"/>
    <col min="7946" max="7947" width="11.7109375" style="2" customWidth="1"/>
    <col min="7948" max="7948" width="11.42578125" style="2"/>
    <col min="7949" max="7950" width="13.7109375" style="2" customWidth="1"/>
    <col min="7951" max="8143" width="11.42578125" style="2"/>
    <col min="8144" max="8144" width="9.42578125" style="2" customWidth="1"/>
    <col min="8145" max="8145" width="13.28515625" style="2" customWidth="1"/>
    <col min="8146" max="8146" width="56.5703125" style="2" customWidth="1"/>
    <col min="8147" max="8147" width="19.140625" style="2" customWidth="1"/>
    <col min="8148" max="8148" width="25.42578125" style="2" customWidth="1"/>
    <col min="8149" max="8149" width="16.28515625" style="2" customWidth="1"/>
    <col min="8150" max="8150" width="16.28515625" style="2" bestFit="1" customWidth="1"/>
    <col min="8151" max="8151" width="16.28515625" style="2" customWidth="1"/>
    <col min="8152" max="8152" width="15.28515625" style="2" customWidth="1"/>
    <col min="8153" max="8153" width="4.85546875" style="2" customWidth="1"/>
    <col min="8154" max="8154" width="15.42578125" style="2" customWidth="1"/>
    <col min="8155" max="8155" width="19.140625" style="2" customWidth="1"/>
    <col min="8156" max="8157" width="16" style="2" customWidth="1"/>
    <col min="8158" max="8158" width="14.85546875" style="2" customWidth="1"/>
    <col min="8159" max="8159" width="11.7109375" style="2" customWidth="1"/>
    <col min="8160" max="8160" width="6.5703125" style="2" customWidth="1"/>
    <col min="8161" max="8161" width="11.7109375" style="2" customWidth="1"/>
    <col min="8162" max="8162" width="17" style="2" customWidth="1"/>
    <col min="8163" max="8163" width="5.42578125" style="2" customWidth="1"/>
    <col min="8164" max="8164" width="11.42578125" style="2"/>
    <col min="8165" max="8166" width="15.28515625" style="2" customWidth="1"/>
    <col min="8167" max="8171" width="15.7109375" style="2" customWidth="1"/>
    <col min="8172" max="8173" width="19.42578125" style="2" customWidth="1"/>
    <col min="8174" max="8174" width="15.140625" style="2" customWidth="1"/>
    <col min="8175" max="8175" width="19.42578125" style="2" customWidth="1"/>
    <col min="8176" max="8176" width="13" style="2" customWidth="1"/>
    <col min="8177" max="8177" width="10.85546875" style="2" customWidth="1"/>
    <col min="8178" max="8178" width="14" style="2" customWidth="1"/>
    <col min="8179" max="8179" width="12.85546875" style="2" customWidth="1"/>
    <col min="8180" max="8180" width="16.5703125" style="2" customWidth="1"/>
    <col min="8181" max="8181" width="10.5703125" style="2" customWidth="1"/>
    <col min="8182" max="8182" width="14" style="2" customWidth="1"/>
    <col min="8183" max="8183" width="12.140625" style="2" customWidth="1"/>
    <col min="8184" max="8184" width="14.7109375" style="2" customWidth="1"/>
    <col min="8185" max="8185" width="6.5703125" style="2" customWidth="1"/>
    <col min="8186" max="8186" width="11.7109375" style="2" customWidth="1"/>
    <col min="8187" max="8187" width="14.7109375" style="2" customWidth="1"/>
    <col min="8188" max="8188" width="6.5703125" style="2" customWidth="1"/>
    <col min="8189" max="8190" width="12.42578125" style="2" customWidth="1"/>
    <col min="8191" max="8191" width="14.7109375" style="2" customWidth="1"/>
    <col min="8192" max="8192" width="14.42578125" style="2" customWidth="1"/>
    <col min="8193" max="8194" width="12.7109375" style="2" customWidth="1"/>
    <col min="8195" max="8198" width="14.7109375" style="2" customWidth="1"/>
    <col min="8199" max="8200" width="13.28515625" style="2" customWidth="1"/>
    <col min="8201" max="8201" width="16.42578125" style="2" customWidth="1"/>
    <col min="8202" max="8203" width="11.7109375" style="2" customWidth="1"/>
    <col min="8204" max="8204" width="11.42578125" style="2"/>
    <col min="8205" max="8206" width="13.7109375" style="2" customWidth="1"/>
    <col min="8207" max="8399" width="11.42578125" style="2"/>
    <col min="8400" max="8400" width="9.42578125" style="2" customWidth="1"/>
    <col min="8401" max="8401" width="13.28515625" style="2" customWidth="1"/>
    <col min="8402" max="8402" width="56.5703125" style="2" customWidth="1"/>
    <col min="8403" max="8403" width="19.140625" style="2" customWidth="1"/>
    <col min="8404" max="8404" width="25.42578125" style="2" customWidth="1"/>
    <col min="8405" max="8405" width="16.28515625" style="2" customWidth="1"/>
    <col min="8406" max="8406" width="16.28515625" style="2" bestFit="1" customWidth="1"/>
    <col min="8407" max="8407" width="16.28515625" style="2" customWidth="1"/>
    <col min="8408" max="8408" width="15.28515625" style="2" customWidth="1"/>
    <col min="8409" max="8409" width="4.85546875" style="2" customWidth="1"/>
    <col min="8410" max="8410" width="15.42578125" style="2" customWidth="1"/>
    <col min="8411" max="8411" width="19.140625" style="2" customWidth="1"/>
    <col min="8412" max="8413" width="16" style="2" customWidth="1"/>
    <col min="8414" max="8414" width="14.85546875" style="2" customWidth="1"/>
    <col min="8415" max="8415" width="11.7109375" style="2" customWidth="1"/>
    <col min="8416" max="8416" width="6.5703125" style="2" customWidth="1"/>
    <col min="8417" max="8417" width="11.7109375" style="2" customWidth="1"/>
    <col min="8418" max="8418" width="17" style="2" customWidth="1"/>
    <col min="8419" max="8419" width="5.42578125" style="2" customWidth="1"/>
    <col min="8420" max="8420" width="11.42578125" style="2"/>
    <col min="8421" max="8422" width="15.28515625" style="2" customWidth="1"/>
    <col min="8423" max="8427" width="15.7109375" style="2" customWidth="1"/>
    <col min="8428" max="8429" width="19.42578125" style="2" customWidth="1"/>
    <col min="8430" max="8430" width="15.140625" style="2" customWidth="1"/>
    <col min="8431" max="8431" width="19.42578125" style="2" customWidth="1"/>
    <col min="8432" max="8432" width="13" style="2" customWidth="1"/>
    <col min="8433" max="8433" width="10.85546875" style="2" customWidth="1"/>
    <col min="8434" max="8434" width="14" style="2" customWidth="1"/>
    <col min="8435" max="8435" width="12.85546875" style="2" customWidth="1"/>
    <col min="8436" max="8436" width="16.5703125" style="2" customWidth="1"/>
    <col min="8437" max="8437" width="10.5703125" style="2" customWidth="1"/>
    <col min="8438" max="8438" width="14" style="2" customWidth="1"/>
    <col min="8439" max="8439" width="12.140625" style="2" customWidth="1"/>
    <col min="8440" max="8440" width="14.7109375" style="2" customWidth="1"/>
    <col min="8441" max="8441" width="6.5703125" style="2" customWidth="1"/>
    <col min="8442" max="8442" width="11.7109375" style="2" customWidth="1"/>
    <col min="8443" max="8443" width="14.7109375" style="2" customWidth="1"/>
    <col min="8444" max="8444" width="6.5703125" style="2" customWidth="1"/>
    <col min="8445" max="8446" width="12.42578125" style="2" customWidth="1"/>
    <col min="8447" max="8447" width="14.7109375" style="2" customWidth="1"/>
    <col min="8448" max="8448" width="14.42578125" style="2" customWidth="1"/>
    <col min="8449" max="8450" width="12.7109375" style="2" customWidth="1"/>
    <col min="8451" max="8454" width="14.7109375" style="2" customWidth="1"/>
    <col min="8455" max="8456" width="13.28515625" style="2" customWidth="1"/>
    <col min="8457" max="8457" width="16.42578125" style="2" customWidth="1"/>
    <col min="8458" max="8459" width="11.7109375" style="2" customWidth="1"/>
    <col min="8460" max="8460" width="11.42578125" style="2"/>
    <col min="8461" max="8462" width="13.7109375" style="2" customWidth="1"/>
    <col min="8463" max="8655" width="11.42578125" style="2"/>
    <col min="8656" max="8656" width="9.42578125" style="2" customWidth="1"/>
    <col min="8657" max="8657" width="13.28515625" style="2" customWidth="1"/>
    <col min="8658" max="8658" width="56.5703125" style="2" customWidth="1"/>
    <col min="8659" max="8659" width="19.140625" style="2" customWidth="1"/>
    <col min="8660" max="8660" width="25.42578125" style="2" customWidth="1"/>
    <col min="8661" max="8661" width="16.28515625" style="2" customWidth="1"/>
    <col min="8662" max="8662" width="16.28515625" style="2" bestFit="1" customWidth="1"/>
    <col min="8663" max="8663" width="16.28515625" style="2" customWidth="1"/>
    <col min="8664" max="8664" width="15.28515625" style="2" customWidth="1"/>
    <col min="8665" max="8665" width="4.85546875" style="2" customWidth="1"/>
    <col min="8666" max="8666" width="15.42578125" style="2" customWidth="1"/>
    <col min="8667" max="8667" width="19.140625" style="2" customWidth="1"/>
    <col min="8668" max="8669" width="16" style="2" customWidth="1"/>
    <col min="8670" max="8670" width="14.85546875" style="2" customWidth="1"/>
    <col min="8671" max="8671" width="11.7109375" style="2" customWidth="1"/>
    <col min="8672" max="8672" width="6.5703125" style="2" customWidth="1"/>
    <col min="8673" max="8673" width="11.7109375" style="2" customWidth="1"/>
    <col min="8674" max="8674" width="17" style="2" customWidth="1"/>
    <col min="8675" max="8675" width="5.42578125" style="2" customWidth="1"/>
    <col min="8676" max="8676" width="11.42578125" style="2"/>
    <col min="8677" max="8678" width="15.28515625" style="2" customWidth="1"/>
    <col min="8679" max="8683" width="15.7109375" style="2" customWidth="1"/>
    <col min="8684" max="8685" width="19.42578125" style="2" customWidth="1"/>
    <col min="8686" max="8686" width="15.140625" style="2" customWidth="1"/>
    <col min="8687" max="8687" width="19.42578125" style="2" customWidth="1"/>
    <col min="8688" max="8688" width="13" style="2" customWidth="1"/>
    <col min="8689" max="8689" width="10.85546875" style="2" customWidth="1"/>
    <col min="8690" max="8690" width="14" style="2" customWidth="1"/>
    <col min="8691" max="8691" width="12.85546875" style="2" customWidth="1"/>
    <col min="8692" max="8692" width="16.5703125" style="2" customWidth="1"/>
    <col min="8693" max="8693" width="10.5703125" style="2" customWidth="1"/>
    <col min="8694" max="8694" width="14" style="2" customWidth="1"/>
    <col min="8695" max="8695" width="12.140625" style="2" customWidth="1"/>
    <col min="8696" max="8696" width="14.7109375" style="2" customWidth="1"/>
    <col min="8697" max="8697" width="6.5703125" style="2" customWidth="1"/>
    <col min="8698" max="8698" width="11.7109375" style="2" customWidth="1"/>
    <col min="8699" max="8699" width="14.7109375" style="2" customWidth="1"/>
    <col min="8700" max="8700" width="6.5703125" style="2" customWidth="1"/>
    <col min="8701" max="8702" width="12.42578125" style="2" customWidth="1"/>
    <col min="8703" max="8703" width="14.7109375" style="2" customWidth="1"/>
    <col min="8704" max="8704" width="14.42578125" style="2" customWidth="1"/>
    <col min="8705" max="8706" width="12.7109375" style="2" customWidth="1"/>
    <col min="8707" max="8710" width="14.7109375" style="2" customWidth="1"/>
    <col min="8711" max="8712" width="13.28515625" style="2" customWidth="1"/>
    <col min="8713" max="8713" width="16.42578125" style="2" customWidth="1"/>
    <col min="8714" max="8715" width="11.7109375" style="2" customWidth="1"/>
    <col min="8716" max="8716" width="11.42578125" style="2"/>
    <col min="8717" max="8718" width="13.7109375" style="2" customWidth="1"/>
    <col min="8719" max="8911" width="11.42578125" style="2"/>
    <col min="8912" max="8912" width="9.42578125" style="2" customWidth="1"/>
    <col min="8913" max="8913" width="13.28515625" style="2" customWidth="1"/>
    <col min="8914" max="8914" width="56.5703125" style="2" customWidth="1"/>
    <col min="8915" max="8915" width="19.140625" style="2" customWidth="1"/>
    <col min="8916" max="8916" width="25.42578125" style="2" customWidth="1"/>
    <col min="8917" max="8917" width="16.28515625" style="2" customWidth="1"/>
    <col min="8918" max="8918" width="16.28515625" style="2" bestFit="1" customWidth="1"/>
    <col min="8919" max="8919" width="16.28515625" style="2" customWidth="1"/>
    <col min="8920" max="8920" width="15.28515625" style="2" customWidth="1"/>
    <col min="8921" max="8921" width="4.85546875" style="2" customWidth="1"/>
    <col min="8922" max="8922" width="15.42578125" style="2" customWidth="1"/>
    <col min="8923" max="8923" width="19.140625" style="2" customWidth="1"/>
    <col min="8924" max="8925" width="16" style="2" customWidth="1"/>
    <col min="8926" max="8926" width="14.85546875" style="2" customWidth="1"/>
    <col min="8927" max="8927" width="11.7109375" style="2" customWidth="1"/>
    <col min="8928" max="8928" width="6.5703125" style="2" customWidth="1"/>
    <col min="8929" max="8929" width="11.7109375" style="2" customWidth="1"/>
    <col min="8930" max="8930" width="17" style="2" customWidth="1"/>
    <col min="8931" max="8931" width="5.42578125" style="2" customWidth="1"/>
    <col min="8932" max="8932" width="11.42578125" style="2"/>
    <col min="8933" max="8934" width="15.28515625" style="2" customWidth="1"/>
    <col min="8935" max="8939" width="15.7109375" style="2" customWidth="1"/>
    <col min="8940" max="8941" width="19.42578125" style="2" customWidth="1"/>
    <col min="8942" max="8942" width="15.140625" style="2" customWidth="1"/>
    <col min="8943" max="8943" width="19.42578125" style="2" customWidth="1"/>
    <col min="8944" max="8944" width="13" style="2" customWidth="1"/>
    <col min="8945" max="8945" width="10.85546875" style="2" customWidth="1"/>
    <col min="8946" max="8946" width="14" style="2" customWidth="1"/>
    <col min="8947" max="8947" width="12.85546875" style="2" customWidth="1"/>
    <col min="8948" max="8948" width="16.5703125" style="2" customWidth="1"/>
    <col min="8949" max="8949" width="10.5703125" style="2" customWidth="1"/>
    <col min="8950" max="8950" width="14" style="2" customWidth="1"/>
    <col min="8951" max="8951" width="12.140625" style="2" customWidth="1"/>
    <col min="8952" max="8952" width="14.7109375" style="2" customWidth="1"/>
    <col min="8953" max="8953" width="6.5703125" style="2" customWidth="1"/>
    <col min="8954" max="8954" width="11.7109375" style="2" customWidth="1"/>
    <col min="8955" max="8955" width="14.7109375" style="2" customWidth="1"/>
    <col min="8956" max="8956" width="6.5703125" style="2" customWidth="1"/>
    <col min="8957" max="8958" width="12.42578125" style="2" customWidth="1"/>
    <col min="8959" max="8959" width="14.7109375" style="2" customWidth="1"/>
    <col min="8960" max="8960" width="14.42578125" style="2" customWidth="1"/>
    <col min="8961" max="8962" width="12.7109375" style="2" customWidth="1"/>
    <col min="8963" max="8966" width="14.7109375" style="2" customWidth="1"/>
    <col min="8967" max="8968" width="13.28515625" style="2" customWidth="1"/>
    <col min="8969" max="8969" width="16.42578125" style="2" customWidth="1"/>
    <col min="8970" max="8971" width="11.7109375" style="2" customWidth="1"/>
    <col min="8972" max="8972" width="11.42578125" style="2"/>
    <col min="8973" max="8974" width="13.7109375" style="2" customWidth="1"/>
    <col min="8975" max="9167" width="11.42578125" style="2"/>
    <col min="9168" max="9168" width="9.42578125" style="2" customWidth="1"/>
    <col min="9169" max="9169" width="13.28515625" style="2" customWidth="1"/>
    <col min="9170" max="9170" width="56.5703125" style="2" customWidth="1"/>
    <col min="9171" max="9171" width="19.140625" style="2" customWidth="1"/>
    <col min="9172" max="9172" width="25.42578125" style="2" customWidth="1"/>
    <col min="9173" max="9173" width="16.28515625" style="2" customWidth="1"/>
    <col min="9174" max="9174" width="16.28515625" style="2" bestFit="1" customWidth="1"/>
    <col min="9175" max="9175" width="16.28515625" style="2" customWidth="1"/>
    <col min="9176" max="9176" width="15.28515625" style="2" customWidth="1"/>
    <col min="9177" max="9177" width="4.85546875" style="2" customWidth="1"/>
    <col min="9178" max="9178" width="15.42578125" style="2" customWidth="1"/>
    <col min="9179" max="9179" width="19.140625" style="2" customWidth="1"/>
    <col min="9180" max="9181" width="16" style="2" customWidth="1"/>
    <col min="9182" max="9182" width="14.85546875" style="2" customWidth="1"/>
    <col min="9183" max="9183" width="11.7109375" style="2" customWidth="1"/>
    <col min="9184" max="9184" width="6.5703125" style="2" customWidth="1"/>
    <col min="9185" max="9185" width="11.7109375" style="2" customWidth="1"/>
    <col min="9186" max="9186" width="17" style="2" customWidth="1"/>
    <col min="9187" max="9187" width="5.42578125" style="2" customWidth="1"/>
    <col min="9188" max="9188" width="11.42578125" style="2"/>
    <col min="9189" max="9190" width="15.28515625" style="2" customWidth="1"/>
    <col min="9191" max="9195" width="15.7109375" style="2" customWidth="1"/>
    <col min="9196" max="9197" width="19.42578125" style="2" customWidth="1"/>
    <col min="9198" max="9198" width="15.140625" style="2" customWidth="1"/>
    <col min="9199" max="9199" width="19.42578125" style="2" customWidth="1"/>
    <col min="9200" max="9200" width="13" style="2" customWidth="1"/>
    <col min="9201" max="9201" width="10.85546875" style="2" customWidth="1"/>
    <col min="9202" max="9202" width="14" style="2" customWidth="1"/>
    <col min="9203" max="9203" width="12.85546875" style="2" customWidth="1"/>
    <col min="9204" max="9204" width="16.5703125" style="2" customWidth="1"/>
    <col min="9205" max="9205" width="10.5703125" style="2" customWidth="1"/>
    <col min="9206" max="9206" width="14" style="2" customWidth="1"/>
    <col min="9207" max="9207" width="12.140625" style="2" customWidth="1"/>
    <col min="9208" max="9208" width="14.7109375" style="2" customWidth="1"/>
    <col min="9209" max="9209" width="6.5703125" style="2" customWidth="1"/>
    <col min="9210" max="9210" width="11.7109375" style="2" customWidth="1"/>
    <col min="9211" max="9211" width="14.7109375" style="2" customWidth="1"/>
    <col min="9212" max="9212" width="6.5703125" style="2" customWidth="1"/>
    <col min="9213" max="9214" width="12.42578125" style="2" customWidth="1"/>
    <col min="9215" max="9215" width="14.7109375" style="2" customWidth="1"/>
    <col min="9216" max="9216" width="14.42578125" style="2" customWidth="1"/>
    <col min="9217" max="9218" width="12.7109375" style="2" customWidth="1"/>
    <col min="9219" max="9222" width="14.7109375" style="2" customWidth="1"/>
    <col min="9223" max="9224" width="13.28515625" style="2" customWidth="1"/>
    <col min="9225" max="9225" width="16.42578125" style="2" customWidth="1"/>
    <col min="9226" max="9227" width="11.7109375" style="2" customWidth="1"/>
    <col min="9228" max="9228" width="11.42578125" style="2"/>
    <col min="9229" max="9230" width="13.7109375" style="2" customWidth="1"/>
    <col min="9231" max="9423" width="11.42578125" style="2"/>
    <col min="9424" max="9424" width="9.42578125" style="2" customWidth="1"/>
    <col min="9425" max="9425" width="13.28515625" style="2" customWidth="1"/>
    <col min="9426" max="9426" width="56.5703125" style="2" customWidth="1"/>
    <col min="9427" max="9427" width="19.140625" style="2" customWidth="1"/>
    <col min="9428" max="9428" width="25.42578125" style="2" customWidth="1"/>
    <col min="9429" max="9429" width="16.28515625" style="2" customWidth="1"/>
    <col min="9430" max="9430" width="16.28515625" style="2" bestFit="1" customWidth="1"/>
    <col min="9431" max="9431" width="16.28515625" style="2" customWidth="1"/>
    <col min="9432" max="9432" width="15.28515625" style="2" customWidth="1"/>
    <col min="9433" max="9433" width="4.85546875" style="2" customWidth="1"/>
    <col min="9434" max="9434" width="15.42578125" style="2" customWidth="1"/>
    <col min="9435" max="9435" width="19.140625" style="2" customWidth="1"/>
    <col min="9436" max="9437" width="16" style="2" customWidth="1"/>
    <col min="9438" max="9438" width="14.85546875" style="2" customWidth="1"/>
    <col min="9439" max="9439" width="11.7109375" style="2" customWidth="1"/>
    <col min="9440" max="9440" width="6.5703125" style="2" customWidth="1"/>
    <col min="9441" max="9441" width="11.7109375" style="2" customWidth="1"/>
    <col min="9442" max="9442" width="17" style="2" customWidth="1"/>
    <col min="9443" max="9443" width="5.42578125" style="2" customWidth="1"/>
    <col min="9444" max="9444" width="11.42578125" style="2"/>
    <col min="9445" max="9446" width="15.28515625" style="2" customWidth="1"/>
    <col min="9447" max="9451" width="15.7109375" style="2" customWidth="1"/>
    <col min="9452" max="9453" width="19.42578125" style="2" customWidth="1"/>
    <col min="9454" max="9454" width="15.140625" style="2" customWidth="1"/>
    <col min="9455" max="9455" width="19.42578125" style="2" customWidth="1"/>
    <col min="9456" max="9456" width="13" style="2" customWidth="1"/>
    <col min="9457" max="9457" width="10.85546875" style="2" customWidth="1"/>
    <col min="9458" max="9458" width="14" style="2" customWidth="1"/>
    <col min="9459" max="9459" width="12.85546875" style="2" customWidth="1"/>
    <col min="9460" max="9460" width="16.5703125" style="2" customWidth="1"/>
    <col min="9461" max="9461" width="10.5703125" style="2" customWidth="1"/>
    <col min="9462" max="9462" width="14" style="2" customWidth="1"/>
    <col min="9463" max="9463" width="12.140625" style="2" customWidth="1"/>
    <col min="9464" max="9464" width="14.7109375" style="2" customWidth="1"/>
    <col min="9465" max="9465" width="6.5703125" style="2" customWidth="1"/>
    <col min="9466" max="9466" width="11.7109375" style="2" customWidth="1"/>
    <col min="9467" max="9467" width="14.7109375" style="2" customWidth="1"/>
    <col min="9468" max="9468" width="6.5703125" style="2" customWidth="1"/>
    <col min="9469" max="9470" width="12.42578125" style="2" customWidth="1"/>
    <col min="9471" max="9471" width="14.7109375" style="2" customWidth="1"/>
    <col min="9472" max="9472" width="14.42578125" style="2" customWidth="1"/>
    <col min="9473" max="9474" width="12.7109375" style="2" customWidth="1"/>
    <col min="9475" max="9478" width="14.7109375" style="2" customWidth="1"/>
    <col min="9479" max="9480" width="13.28515625" style="2" customWidth="1"/>
    <col min="9481" max="9481" width="16.42578125" style="2" customWidth="1"/>
    <col min="9482" max="9483" width="11.7109375" style="2" customWidth="1"/>
    <col min="9484" max="9484" width="11.42578125" style="2"/>
    <col min="9485" max="9486" width="13.7109375" style="2" customWidth="1"/>
    <col min="9487" max="9679" width="11.42578125" style="2"/>
    <col min="9680" max="9680" width="9.42578125" style="2" customWidth="1"/>
    <col min="9681" max="9681" width="13.28515625" style="2" customWidth="1"/>
    <col min="9682" max="9682" width="56.5703125" style="2" customWidth="1"/>
    <col min="9683" max="9683" width="19.140625" style="2" customWidth="1"/>
    <col min="9684" max="9684" width="25.42578125" style="2" customWidth="1"/>
    <col min="9685" max="9685" width="16.28515625" style="2" customWidth="1"/>
    <col min="9686" max="9686" width="16.28515625" style="2" bestFit="1" customWidth="1"/>
    <col min="9687" max="9687" width="16.28515625" style="2" customWidth="1"/>
    <col min="9688" max="9688" width="15.28515625" style="2" customWidth="1"/>
    <col min="9689" max="9689" width="4.85546875" style="2" customWidth="1"/>
    <col min="9690" max="9690" width="15.42578125" style="2" customWidth="1"/>
    <col min="9691" max="9691" width="19.140625" style="2" customWidth="1"/>
    <col min="9692" max="9693" width="16" style="2" customWidth="1"/>
    <col min="9694" max="9694" width="14.85546875" style="2" customWidth="1"/>
    <col min="9695" max="9695" width="11.7109375" style="2" customWidth="1"/>
    <col min="9696" max="9696" width="6.5703125" style="2" customWidth="1"/>
    <col min="9697" max="9697" width="11.7109375" style="2" customWidth="1"/>
    <col min="9698" max="9698" width="17" style="2" customWidth="1"/>
    <col min="9699" max="9699" width="5.42578125" style="2" customWidth="1"/>
    <col min="9700" max="9700" width="11.42578125" style="2"/>
    <col min="9701" max="9702" width="15.28515625" style="2" customWidth="1"/>
    <col min="9703" max="9707" width="15.7109375" style="2" customWidth="1"/>
    <col min="9708" max="9709" width="19.42578125" style="2" customWidth="1"/>
    <col min="9710" max="9710" width="15.140625" style="2" customWidth="1"/>
    <col min="9711" max="9711" width="19.42578125" style="2" customWidth="1"/>
    <col min="9712" max="9712" width="13" style="2" customWidth="1"/>
    <col min="9713" max="9713" width="10.85546875" style="2" customWidth="1"/>
    <col min="9714" max="9714" width="14" style="2" customWidth="1"/>
    <col min="9715" max="9715" width="12.85546875" style="2" customWidth="1"/>
    <col min="9716" max="9716" width="16.5703125" style="2" customWidth="1"/>
    <col min="9717" max="9717" width="10.5703125" style="2" customWidth="1"/>
    <col min="9718" max="9718" width="14" style="2" customWidth="1"/>
    <col min="9719" max="9719" width="12.140625" style="2" customWidth="1"/>
    <col min="9720" max="9720" width="14.7109375" style="2" customWidth="1"/>
    <col min="9721" max="9721" width="6.5703125" style="2" customWidth="1"/>
    <col min="9722" max="9722" width="11.7109375" style="2" customWidth="1"/>
    <col min="9723" max="9723" width="14.7109375" style="2" customWidth="1"/>
    <col min="9724" max="9724" width="6.5703125" style="2" customWidth="1"/>
    <col min="9725" max="9726" width="12.42578125" style="2" customWidth="1"/>
    <col min="9727" max="9727" width="14.7109375" style="2" customWidth="1"/>
    <col min="9728" max="9728" width="14.42578125" style="2" customWidth="1"/>
    <col min="9729" max="9730" width="12.7109375" style="2" customWidth="1"/>
    <col min="9731" max="9734" width="14.7109375" style="2" customWidth="1"/>
    <col min="9735" max="9736" width="13.28515625" style="2" customWidth="1"/>
    <col min="9737" max="9737" width="16.42578125" style="2" customWidth="1"/>
    <col min="9738" max="9739" width="11.7109375" style="2" customWidth="1"/>
    <col min="9740" max="9740" width="11.42578125" style="2"/>
    <col min="9741" max="9742" width="13.7109375" style="2" customWidth="1"/>
    <col min="9743" max="9935" width="11.42578125" style="2"/>
    <col min="9936" max="9936" width="9.42578125" style="2" customWidth="1"/>
    <col min="9937" max="9937" width="13.28515625" style="2" customWidth="1"/>
    <col min="9938" max="9938" width="56.5703125" style="2" customWidth="1"/>
    <col min="9939" max="9939" width="19.140625" style="2" customWidth="1"/>
    <col min="9940" max="9940" width="25.42578125" style="2" customWidth="1"/>
    <col min="9941" max="9941" width="16.28515625" style="2" customWidth="1"/>
    <col min="9942" max="9942" width="16.28515625" style="2" bestFit="1" customWidth="1"/>
    <col min="9943" max="9943" width="16.28515625" style="2" customWidth="1"/>
    <col min="9944" max="9944" width="15.28515625" style="2" customWidth="1"/>
    <col min="9945" max="9945" width="4.85546875" style="2" customWidth="1"/>
    <col min="9946" max="9946" width="15.42578125" style="2" customWidth="1"/>
    <col min="9947" max="9947" width="19.140625" style="2" customWidth="1"/>
    <col min="9948" max="9949" width="16" style="2" customWidth="1"/>
    <col min="9950" max="9950" width="14.85546875" style="2" customWidth="1"/>
    <col min="9951" max="9951" width="11.7109375" style="2" customWidth="1"/>
    <col min="9952" max="9952" width="6.5703125" style="2" customWidth="1"/>
    <col min="9953" max="9953" width="11.7109375" style="2" customWidth="1"/>
    <col min="9954" max="9954" width="17" style="2" customWidth="1"/>
    <col min="9955" max="9955" width="5.42578125" style="2" customWidth="1"/>
    <col min="9956" max="9956" width="11.42578125" style="2"/>
    <col min="9957" max="9958" width="15.28515625" style="2" customWidth="1"/>
    <col min="9959" max="9963" width="15.7109375" style="2" customWidth="1"/>
    <col min="9964" max="9965" width="19.42578125" style="2" customWidth="1"/>
    <col min="9966" max="9966" width="15.140625" style="2" customWidth="1"/>
    <col min="9967" max="9967" width="19.42578125" style="2" customWidth="1"/>
    <col min="9968" max="9968" width="13" style="2" customWidth="1"/>
    <col min="9969" max="9969" width="10.85546875" style="2" customWidth="1"/>
    <col min="9970" max="9970" width="14" style="2" customWidth="1"/>
    <col min="9971" max="9971" width="12.85546875" style="2" customWidth="1"/>
    <col min="9972" max="9972" width="16.5703125" style="2" customWidth="1"/>
    <col min="9973" max="9973" width="10.5703125" style="2" customWidth="1"/>
    <col min="9974" max="9974" width="14" style="2" customWidth="1"/>
    <col min="9975" max="9975" width="12.140625" style="2" customWidth="1"/>
    <col min="9976" max="9976" width="14.7109375" style="2" customWidth="1"/>
    <col min="9977" max="9977" width="6.5703125" style="2" customWidth="1"/>
    <col min="9978" max="9978" width="11.7109375" style="2" customWidth="1"/>
    <col min="9979" max="9979" width="14.7109375" style="2" customWidth="1"/>
    <col min="9980" max="9980" width="6.5703125" style="2" customWidth="1"/>
    <col min="9981" max="9982" width="12.42578125" style="2" customWidth="1"/>
    <col min="9983" max="9983" width="14.7109375" style="2" customWidth="1"/>
    <col min="9984" max="9984" width="14.42578125" style="2" customWidth="1"/>
    <col min="9985" max="9986" width="12.7109375" style="2" customWidth="1"/>
    <col min="9987" max="9990" width="14.7109375" style="2" customWidth="1"/>
    <col min="9991" max="9992" width="13.28515625" style="2" customWidth="1"/>
    <col min="9993" max="9993" width="16.42578125" style="2" customWidth="1"/>
    <col min="9994" max="9995" width="11.7109375" style="2" customWidth="1"/>
    <col min="9996" max="9996" width="11.42578125" style="2"/>
    <col min="9997" max="9998" width="13.7109375" style="2" customWidth="1"/>
    <col min="9999" max="10191" width="11.42578125" style="2"/>
    <col min="10192" max="10192" width="9.42578125" style="2" customWidth="1"/>
    <col min="10193" max="10193" width="13.28515625" style="2" customWidth="1"/>
    <col min="10194" max="10194" width="56.5703125" style="2" customWidth="1"/>
    <col min="10195" max="10195" width="19.140625" style="2" customWidth="1"/>
    <col min="10196" max="10196" width="25.42578125" style="2" customWidth="1"/>
    <col min="10197" max="10197" width="16.28515625" style="2" customWidth="1"/>
    <col min="10198" max="10198" width="16.28515625" style="2" bestFit="1" customWidth="1"/>
    <col min="10199" max="10199" width="16.28515625" style="2" customWidth="1"/>
    <col min="10200" max="10200" width="15.28515625" style="2" customWidth="1"/>
    <col min="10201" max="10201" width="4.85546875" style="2" customWidth="1"/>
    <col min="10202" max="10202" width="15.42578125" style="2" customWidth="1"/>
    <col min="10203" max="10203" width="19.140625" style="2" customWidth="1"/>
    <col min="10204" max="10205" width="16" style="2" customWidth="1"/>
    <col min="10206" max="10206" width="14.85546875" style="2" customWidth="1"/>
    <col min="10207" max="10207" width="11.7109375" style="2" customWidth="1"/>
    <col min="10208" max="10208" width="6.5703125" style="2" customWidth="1"/>
    <col min="10209" max="10209" width="11.7109375" style="2" customWidth="1"/>
    <col min="10210" max="10210" width="17" style="2" customWidth="1"/>
    <col min="10211" max="10211" width="5.42578125" style="2" customWidth="1"/>
    <col min="10212" max="10212" width="11.42578125" style="2"/>
    <col min="10213" max="10214" width="15.28515625" style="2" customWidth="1"/>
    <col min="10215" max="10219" width="15.7109375" style="2" customWidth="1"/>
    <col min="10220" max="10221" width="19.42578125" style="2" customWidth="1"/>
    <col min="10222" max="10222" width="15.140625" style="2" customWidth="1"/>
    <col min="10223" max="10223" width="19.42578125" style="2" customWidth="1"/>
    <col min="10224" max="10224" width="13" style="2" customWidth="1"/>
    <col min="10225" max="10225" width="10.85546875" style="2" customWidth="1"/>
    <col min="10226" max="10226" width="14" style="2" customWidth="1"/>
    <col min="10227" max="10227" width="12.85546875" style="2" customWidth="1"/>
    <col min="10228" max="10228" width="16.5703125" style="2" customWidth="1"/>
    <col min="10229" max="10229" width="10.5703125" style="2" customWidth="1"/>
    <col min="10230" max="10230" width="14" style="2" customWidth="1"/>
    <col min="10231" max="10231" width="12.140625" style="2" customWidth="1"/>
    <col min="10232" max="10232" width="14.7109375" style="2" customWidth="1"/>
    <col min="10233" max="10233" width="6.5703125" style="2" customWidth="1"/>
    <col min="10234" max="10234" width="11.7109375" style="2" customWidth="1"/>
    <col min="10235" max="10235" width="14.7109375" style="2" customWidth="1"/>
    <col min="10236" max="10236" width="6.5703125" style="2" customWidth="1"/>
    <col min="10237" max="10238" width="12.42578125" style="2" customWidth="1"/>
    <col min="10239" max="10239" width="14.7109375" style="2" customWidth="1"/>
    <col min="10240" max="10240" width="14.42578125" style="2" customWidth="1"/>
    <col min="10241" max="10242" width="12.7109375" style="2" customWidth="1"/>
    <col min="10243" max="10246" width="14.7109375" style="2" customWidth="1"/>
    <col min="10247" max="10248" width="13.28515625" style="2" customWidth="1"/>
    <col min="10249" max="10249" width="16.42578125" style="2" customWidth="1"/>
    <col min="10250" max="10251" width="11.7109375" style="2" customWidth="1"/>
    <col min="10252" max="10252" width="11.42578125" style="2"/>
    <col min="10253" max="10254" width="13.7109375" style="2" customWidth="1"/>
    <col min="10255" max="10447" width="11.42578125" style="2"/>
    <col min="10448" max="10448" width="9.42578125" style="2" customWidth="1"/>
    <col min="10449" max="10449" width="13.28515625" style="2" customWidth="1"/>
    <col min="10450" max="10450" width="56.5703125" style="2" customWidth="1"/>
    <col min="10451" max="10451" width="19.140625" style="2" customWidth="1"/>
    <col min="10452" max="10452" width="25.42578125" style="2" customWidth="1"/>
    <col min="10453" max="10453" width="16.28515625" style="2" customWidth="1"/>
    <col min="10454" max="10454" width="16.28515625" style="2" bestFit="1" customWidth="1"/>
    <col min="10455" max="10455" width="16.28515625" style="2" customWidth="1"/>
    <col min="10456" max="10456" width="15.28515625" style="2" customWidth="1"/>
    <col min="10457" max="10457" width="4.85546875" style="2" customWidth="1"/>
    <col min="10458" max="10458" width="15.42578125" style="2" customWidth="1"/>
    <col min="10459" max="10459" width="19.140625" style="2" customWidth="1"/>
    <col min="10460" max="10461" width="16" style="2" customWidth="1"/>
    <col min="10462" max="10462" width="14.85546875" style="2" customWidth="1"/>
    <col min="10463" max="10463" width="11.7109375" style="2" customWidth="1"/>
    <col min="10464" max="10464" width="6.5703125" style="2" customWidth="1"/>
    <col min="10465" max="10465" width="11.7109375" style="2" customWidth="1"/>
    <col min="10466" max="10466" width="17" style="2" customWidth="1"/>
    <col min="10467" max="10467" width="5.42578125" style="2" customWidth="1"/>
    <col min="10468" max="10468" width="11.42578125" style="2"/>
    <col min="10469" max="10470" width="15.28515625" style="2" customWidth="1"/>
    <col min="10471" max="10475" width="15.7109375" style="2" customWidth="1"/>
    <col min="10476" max="10477" width="19.42578125" style="2" customWidth="1"/>
    <col min="10478" max="10478" width="15.140625" style="2" customWidth="1"/>
    <col min="10479" max="10479" width="19.42578125" style="2" customWidth="1"/>
    <col min="10480" max="10480" width="13" style="2" customWidth="1"/>
    <col min="10481" max="10481" width="10.85546875" style="2" customWidth="1"/>
    <col min="10482" max="10482" width="14" style="2" customWidth="1"/>
    <col min="10483" max="10483" width="12.85546875" style="2" customWidth="1"/>
    <col min="10484" max="10484" width="16.5703125" style="2" customWidth="1"/>
    <col min="10485" max="10485" width="10.5703125" style="2" customWidth="1"/>
    <col min="10486" max="10486" width="14" style="2" customWidth="1"/>
    <col min="10487" max="10487" width="12.140625" style="2" customWidth="1"/>
    <col min="10488" max="10488" width="14.7109375" style="2" customWidth="1"/>
    <col min="10489" max="10489" width="6.5703125" style="2" customWidth="1"/>
    <col min="10490" max="10490" width="11.7109375" style="2" customWidth="1"/>
    <col min="10491" max="10491" width="14.7109375" style="2" customWidth="1"/>
    <col min="10492" max="10492" width="6.5703125" style="2" customWidth="1"/>
    <col min="10493" max="10494" width="12.42578125" style="2" customWidth="1"/>
    <col min="10495" max="10495" width="14.7109375" style="2" customWidth="1"/>
    <col min="10496" max="10496" width="14.42578125" style="2" customWidth="1"/>
    <col min="10497" max="10498" width="12.7109375" style="2" customWidth="1"/>
    <col min="10499" max="10502" width="14.7109375" style="2" customWidth="1"/>
    <col min="10503" max="10504" width="13.28515625" style="2" customWidth="1"/>
    <col min="10505" max="10505" width="16.42578125" style="2" customWidth="1"/>
    <col min="10506" max="10507" width="11.7109375" style="2" customWidth="1"/>
    <col min="10508" max="10508" width="11.42578125" style="2"/>
    <col min="10509" max="10510" width="13.7109375" style="2" customWidth="1"/>
    <col min="10511" max="10703" width="11.42578125" style="2"/>
    <col min="10704" max="10704" width="9.42578125" style="2" customWidth="1"/>
    <col min="10705" max="10705" width="13.28515625" style="2" customWidth="1"/>
    <col min="10706" max="10706" width="56.5703125" style="2" customWidth="1"/>
    <col min="10707" max="10707" width="19.140625" style="2" customWidth="1"/>
    <col min="10708" max="10708" width="25.42578125" style="2" customWidth="1"/>
    <col min="10709" max="10709" width="16.28515625" style="2" customWidth="1"/>
    <col min="10710" max="10710" width="16.28515625" style="2" bestFit="1" customWidth="1"/>
    <col min="10711" max="10711" width="16.28515625" style="2" customWidth="1"/>
    <col min="10712" max="10712" width="15.28515625" style="2" customWidth="1"/>
    <col min="10713" max="10713" width="4.85546875" style="2" customWidth="1"/>
    <col min="10714" max="10714" width="15.42578125" style="2" customWidth="1"/>
    <col min="10715" max="10715" width="19.140625" style="2" customWidth="1"/>
    <col min="10716" max="10717" width="16" style="2" customWidth="1"/>
    <col min="10718" max="10718" width="14.85546875" style="2" customWidth="1"/>
    <col min="10719" max="10719" width="11.7109375" style="2" customWidth="1"/>
    <col min="10720" max="10720" width="6.5703125" style="2" customWidth="1"/>
    <col min="10721" max="10721" width="11.7109375" style="2" customWidth="1"/>
    <col min="10722" max="10722" width="17" style="2" customWidth="1"/>
    <col min="10723" max="10723" width="5.42578125" style="2" customWidth="1"/>
    <col min="10724" max="10724" width="11.42578125" style="2"/>
    <col min="10725" max="10726" width="15.28515625" style="2" customWidth="1"/>
    <col min="10727" max="10731" width="15.7109375" style="2" customWidth="1"/>
    <col min="10732" max="10733" width="19.42578125" style="2" customWidth="1"/>
    <col min="10734" max="10734" width="15.140625" style="2" customWidth="1"/>
    <col min="10735" max="10735" width="19.42578125" style="2" customWidth="1"/>
    <col min="10736" max="10736" width="13" style="2" customWidth="1"/>
    <col min="10737" max="10737" width="10.85546875" style="2" customWidth="1"/>
    <col min="10738" max="10738" width="14" style="2" customWidth="1"/>
    <col min="10739" max="10739" width="12.85546875" style="2" customWidth="1"/>
    <col min="10740" max="10740" width="16.5703125" style="2" customWidth="1"/>
    <col min="10741" max="10741" width="10.5703125" style="2" customWidth="1"/>
    <col min="10742" max="10742" width="14" style="2" customWidth="1"/>
    <col min="10743" max="10743" width="12.140625" style="2" customWidth="1"/>
    <col min="10744" max="10744" width="14.7109375" style="2" customWidth="1"/>
    <col min="10745" max="10745" width="6.5703125" style="2" customWidth="1"/>
    <col min="10746" max="10746" width="11.7109375" style="2" customWidth="1"/>
    <col min="10747" max="10747" width="14.7109375" style="2" customWidth="1"/>
    <col min="10748" max="10748" width="6.5703125" style="2" customWidth="1"/>
    <col min="10749" max="10750" width="12.42578125" style="2" customWidth="1"/>
    <col min="10751" max="10751" width="14.7109375" style="2" customWidth="1"/>
    <col min="10752" max="10752" width="14.42578125" style="2" customWidth="1"/>
    <col min="10753" max="10754" width="12.7109375" style="2" customWidth="1"/>
    <col min="10755" max="10758" width="14.7109375" style="2" customWidth="1"/>
    <col min="10759" max="10760" width="13.28515625" style="2" customWidth="1"/>
    <col min="10761" max="10761" width="16.42578125" style="2" customWidth="1"/>
    <col min="10762" max="10763" width="11.7109375" style="2" customWidth="1"/>
    <col min="10764" max="10764" width="11.42578125" style="2"/>
    <col min="10765" max="10766" width="13.7109375" style="2" customWidth="1"/>
    <col min="10767" max="10959" width="11.42578125" style="2"/>
    <col min="10960" max="10960" width="9.42578125" style="2" customWidth="1"/>
    <col min="10961" max="10961" width="13.28515625" style="2" customWidth="1"/>
    <col min="10962" max="10962" width="56.5703125" style="2" customWidth="1"/>
    <col min="10963" max="10963" width="19.140625" style="2" customWidth="1"/>
    <col min="10964" max="10964" width="25.42578125" style="2" customWidth="1"/>
    <col min="10965" max="10965" width="16.28515625" style="2" customWidth="1"/>
    <col min="10966" max="10966" width="16.28515625" style="2" bestFit="1" customWidth="1"/>
    <col min="10967" max="10967" width="16.28515625" style="2" customWidth="1"/>
    <col min="10968" max="10968" width="15.28515625" style="2" customWidth="1"/>
    <col min="10969" max="10969" width="4.85546875" style="2" customWidth="1"/>
    <col min="10970" max="10970" width="15.42578125" style="2" customWidth="1"/>
    <col min="10971" max="10971" width="19.140625" style="2" customWidth="1"/>
    <col min="10972" max="10973" width="16" style="2" customWidth="1"/>
    <col min="10974" max="10974" width="14.85546875" style="2" customWidth="1"/>
    <col min="10975" max="10975" width="11.7109375" style="2" customWidth="1"/>
    <col min="10976" max="10976" width="6.5703125" style="2" customWidth="1"/>
    <col min="10977" max="10977" width="11.7109375" style="2" customWidth="1"/>
    <col min="10978" max="10978" width="17" style="2" customWidth="1"/>
    <col min="10979" max="10979" width="5.42578125" style="2" customWidth="1"/>
    <col min="10980" max="10980" width="11.42578125" style="2"/>
    <col min="10981" max="10982" width="15.28515625" style="2" customWidth="1"/>
    <col min="10983" max="10987" width="15.7109375" style="2" customWidth="1"/>
    <col min="10988" max="10989" width="19.42578125" style="2" customWidth="1"/>
    <col min="10990" max="10990" width="15.140625" style="2" customWidth="1"/>
    <col min="10991" max="10991" width="19.42578125" style="2" customWidth="1"/>
    <col min="10992" max="10992" width="13" style="2" customWidth="1"/>
    <col min="10993" max="10993" width="10.85546875" style="2" customWidth="1"/>
    <col min="10994" max="10994" width="14" style="2" customWidth="1"/>
    <col min="10995" max="10995" width="12.85546875" style="2" customWidth="1"/>
    <col min="10996" max="10996" width="16.5703125" style="2" customWidth="1"/>
    <col min="10997" max="10997" width="10.5703125" style="2" customWidth="1"/>
    <col min="10998" max="10998" width="14" style="2" customWidth="1"/>
    <col min="10999" max="10999" width="12.140625" style="2" customWidth="1"/>
    <col min="11000" max="11000" width="14.7109375" style="2" customWidth="1"/>
    <col min="11001" max="11001" width="6.5703125" style="2" customWidth="1"/>
    <col min="11002" max="11002" width="11.7109375" style="2" customWidth="1"/>
    <col min="11003" max="11003" width="14.7109375" style="2" customWidth="1"/>
    <col min="11004" max="11004" width="6.5703125" style="2" customWidth="1"/>
    <col min="11005" max="11006" width="12.42578125" style="2" customWidth="1"/>
    <col min="11007" max="11007" width="14.7109375" style="2" customWidth="1"/>
    <col min="11008" max="11008" width="14.42578125" style="2" customWidth="1"/>
    <col min="11009" max="11010" width="12.7109375" style="2" customWidth="1"/>
    <col min="11011" max="11014" width="14.7109375" style="2" customWidth="1"/>
    <col min="11015" max="11016" width="13.28515625" style="2" customWidth="1"/>
    <col min="11017" max="11017" width="16.42578125" style="2" customWidth="1"/>
    <col min="11018" max="11019" width="11.7109375" style="2" customWidth="1"/>
    <col min="11020" max="11020" width="11.42578125" style="2"/>
    <col min="11021" max="11022" width="13.7109375" style="2" customWidth="1"/>
    <col min="11023" max="11215" width="11.42578125" style="2"/>
    <col min="11216" max="11216" width="9.42578125" style="2" customWidth="1"/>
    <col min="11217" max="11217" width="13.28515625" style="2" customWidth="1"/>
    <col min="11218" max="11218" width="56.5703125" style="2" customWidth="1"/>
    <col min="11219" max="11219" width="19.140625" style="2" customWidth="1"/>
    <col min="11220" max="11220" width="25.42578125" style="2" customWidth="1"/>
    <col min="11221" max="11221" width="16.28515625" style="2" customWidth="1"/>
    <col min="11222" max="11222" width="16.28515625" style="2" bestFit="1" customWidth="1"/>
    <col min="11223" max="11223" width="16.28515625" style="2" customWidth="1"/>
    <col min="11224" max="11224" width="15.28515625" style="2" customWidth="1"/>
    <col min="11225" max="11225" width="4.85546875" style="2" customWidth="1"/>
    <col min="11226" max="11226" width="15.42578125" style="2" customWidth="1"/>
    <col min="11227" max="11227" width="19.140625" style="2" customWidth="1"/>
    <col min="11228" max="11229" width="16" style="2" customWidth="1"/>
    <col min="11230" max="11230" width="14.85546875" style="2" customWidth="1"/>
    <col min="11231" max="11231" width="11.7109375" style="2" customWidth="1"/>
    <col min="11232" max="11232" width="6.5703125" style="2" customWidth="1"/>
    <col min="11233" max="11233" width="11.7109375" style="2" customWidth="1"/>
    <col min="11234" max="11234" width="17" style="2" customWidth="1"/>
    <col min="11235" max="11235" width="5.42578125" style="2" customWidth="1"/>
    <col min="11236" max="11236" width="11.42578125" style="2"/>
    <col min="11237" max="11238" width="15.28515625" style="2" customWidth="1"/>
    <col min="11239" max="11243" width="15.7109375" style="2" customWidth="1"/>
    <col min="11244" max="11245" width="19.42578125" style="2" customWidth="1"/>
    <col min="11246" max="11246" width="15.140625" style="2" customWidth="1"/>
    <col min="11247" max="11247" width="19.42578125" style="2" customWidth="1"/>
    <col min="11248" max="11248" width="13" style="2" customWidth="1"/>
    <col min="11249" max="11249" width="10.85546875" style="2" customWidth="1"/>
    <col min="11250" max="11250" width="14" style="2" customWidth="1"/>
    <col min="11251" max="11251" width="12.85546875" style="2" customWidth="1"/>
    <col min="11252" max="11252" width="16.5703125" style="2" customWidth="1"/>
    <col min="11253" max="11253" width="10.5703125" style="2" customWidth="1"/>
    <col min="11254" max="11254" width="14" style="2" customWidth="1"/>
    <col min="11255" max="11255" width="12.140625" style="2" customWidth="1"/>
    <col min="11256" max="11256" width="14.7109375" style="2" customWidth="1"/>
    <col min="11257" max="11257" width="6.5703125" style="2" customWidth="1"/>
    <col min="11258" max="11258" width="11.7109375" style="2" customWidth="1"/>
    <col min="11259" max="11259" width="14.7109375" style="2" customWidth="1"/>
    <col min="11260" max="11260" width="6.5703125" style="2" customWidth="1"/>
    <col min="11261" max="11262" width="12.42578125" style="2" customWidth="1"/>
    <col min="11263" max="11263" width="14.7109375" style="2" customWidth="1"/>
    <col min="11264" max="11264" width="14.42578125" style="2" customWidth="1"/>
    <col min="11265" max="11266" width="12.7109375" style="2" customWidth="1"/>
    <col min="11267" max="11270" width="14.7109375" style="2" customWidth="1"/>
    <col min="11271" max="11272" width="13.28515625" style="2" customWidth="1"/>
    <col min="11273" max="11273" width="16.42578125" style="2" customWidth="1"/>
    <col min="11274" max="11275" width="11.7109375" style="2" customWidth="1"/>
    <col min="11276" max="11276" width="11.42578125" style="2"/>
    <col min="11277" max="11278" width="13.7109375" style="2" customWidth="1"/>
    <col min="11279" max="11471" width="11.42578125" style="2"/>
    <col min="11472" max="11472" width="9.42578125" style="2" customWidth="1"/>
    <col min="11473" max="11473" width="13.28515625" style="2" customWidth="1"/>
    <col min="11474" max="11474" width="56.5703125" style="2" customWidth="1"/>
    <col min="11475" max="11475" width="19.140625" style="2" customWidth="1"/>
    <col min="11476" max="11476" width="25.42578125" style="2" customWidth="1"/>
    <col min="11477" max="11477" width="16.28515625" style="2" customWidth="1"/>
    <col min="11478" max="11478" width="16.28515625" style="2" bestFit="1" customWidth="1"/>
    <col min="11479" max="11479" width="16.28515625" style="2" customWidth="1"/>
    <col min="11480" max="11480" width="15.28515625" style="2" customWidth="1"/>
    <col min="11481" max="11481" width="4.85546875" style="2" customWidth="1"/>
    <col min="11482" max="11482" width="15.42578125" style="2" customWidth="1"/>
    <col min="11483" max="11483" width="19.140625" style="2" customWidth="1"/>
    <col min="11484" max="11485" width="16" style="2" customWidth="1"/>
    <col min="11486" max="11486" width="14.85546875" style="2" customWidth="1"/>
    <col min="11487" max="11487" width="11.7109375" style="2" customWidth="1"/>
    <col min="11488" max="11488" width="6.5703125" style="2" customWidth="1"/>
    <col min="11489" max="11489" width="11.7109375" style="2" customWidth="1"/>
    <col min="11490" max="11490" width="17" style="2" customWidth="1"/>
    <col min="11491" max="11491" width="5.42578125" style="2" customWidth="1"/>
    <col min="11492" max="11492" width="11.42578125" style="2"/>
    <col min="11493" max="11494" width="15.28515625" style="2" customWidth="1"/>
    <col min="11495" max="11499" width="15.7109375" style="2" customWidth="1"/>
    <col min="11500" max="11501" width="19.42578125" style="2" customWidth="1"/>
    <col min="11502" max="11502" width="15.140625" style="2" customWidth="1"/>
    <col min="11503" max="11503" width="19.42578125" style="2" customWidth="1"/>
    <col min="11504" max="11504" width="13" style="2" customWidth="1"/>
    <col min="11505" max="11505" width="10.85546875" style="2" customWidth="1"/>
    <col min="11506" max="11506" width="14" style="2" customWidth="1"/>
    <col min="11507" max="11507" width="12.85546875" style="2" customWidth="1"/>
    <col min="11508" max="11508" width="16.5703125" style="2" customWidth="1"/>
    <col min="11509" max="11509" width="10.5703125" style="2" customWidth="1"/>
    <col min="11510" max="11510" width="14" style="2" customWidth="1"/>
    <col min="11511" max="11511" width="12.140625" style="2" customWidth="1"/>
    <col min="11512" max="11512" width="14.7109375" style="2" customWidth="1"/>
    <col min="11513" max="11513" width="6.5703125" style="2" customWidth="1"/>
    <col min="11514" max="11514" width="11.7109375" style="2" customWidth="1"/>
    <col min="11515" max="11515" width="14.7109375" style="2" customWidth="1"/>
    <col min="11516" max="11516" width="6.5703125" style="2" customWidth="1"/>
    <col min="11517" max="11518" width="12.42578125" style="2" customWidth="1"/>
    <col min="11519" max="11519" width="14.7109375" style="2" customWidth="1"/>
    <col min="11520" max="11520" width="14.42578125" style="2" customWidth="1"/>
    <col min="11521" max="11522" width="12.7109375" style="2" customWidth="1"/>
    <col min="11523" max="11526" width="14.7109375" style="2" customWidth="1"/>
    <col min="11527" max="11528" width="13.28515625" style="2" customWidth="1"/>
    <col min="11529" max="11529" width="16.42578125" style="2" customWidth="1"/>
    <col min="11530" max="11531" width="11.7109375" style="2" customWidth="1"/>
    <col min="11532" max="11532" width="11.42578125" style="2"/>
    <col min="11533" max="11534" width="13.7109375" style="2" customWidth="1"/>
    <col min="11535" max="11727" width="11.42578125" style="2"/>
    <col min="11728" max="11728" width="9.42578125" style="2" customWidth="1"/>
    <col min="11729" max="11729" width="13.28515625" style="2" customWidth="1"/>
    <col min="11730" max="11730" width="56.5703125" style="2" customWidth="1"/>
    <col min="11731" max="11731" width="19.140625" style="2" customWidth="1"/>
    <col min="11732" max="11732" width="25.42578125" style="2" customWidth="1"/>
    <col min="11733" max="11733" width="16.28515625" style="2" customWidth="1"/>
    <col min="11734" max="11734" width="16.28515625" style="2" bestFit="1" customWidth="1"/>
    <col min="11735" max="11735" width="16.28515625" style="2" customWidth="1"/>
    <col min="11736" max="11736" width="15.28515625" style="2" customWidth="1"/>
    <col min="11737" max="11737" width="4.85546875" style="2" customWidth="1"/>
    <col min="11738" max="11738" width="15.42578125" style="2" customWidth="1"/>
    <col min="11739" max="11739" width="19.140625" style="2" customWidth="1"/>
    <col min="11740" max="11741" width="16" style="2" customWidth="1"/>
    <col min="11742" max="11742" width="14.85546875" style="2" customWidth="1"/>
    <col min="11743" max="11743" width="11.7109375" style="2" customWidth="1"/>
    <col min="11744" max="11744" width="6.5703125" style="2" customWidth="1"/>
    <col min="11745" max="11745" width="11.7109375" style="2" customWidth="1"/>
    <col min="11746" max="11746" width="17" style="2" customWidth="1"/>
    <col min="11747" max="11747" width="5.42578125" style="2" customWidth="1"/>
    <col min="11748" max="11748" width="11.42578125" style="2"/>
    <col min="11749" max="11750" width="15.28515625" style="2" customWidth="1"/>
    <col min="11751" max="11755" width="15.7109375" style="2" customWidth="1"/>
    <col min="11756" max="11757" width="19.42578125" style="2" customWidth="1"/>
    <col min="11758" max="11758" width="15.140625" style="2" customWidth="1"/>
    <col min="11759" max="11759" width="19.42578125" style="2" customWidth="1"/>
    <col min="11760" max="11760" width="13" style="2" customWidth="1"/>
    <col min="11761" max="11761" width="10.85546875" style="2" customWidth="1"/>
    <col min="11762" max="11762" width="14" style="2" customWidth="1"/>
    <col min="11763" max="11763" width="12.85546875" style="2" customWidth="1"/>
    <col min="11764" max="11764" width="16.5703125" style="2" customWidth="1"/>
    <col min="11765" max="11765" width="10.5703125" style="2" customWidth="1"/>
    <col min="11766" max="11766" width="14" style="2" customWidth="1"/>
    <col min="11767" max="11767" width="12.140625" style="2" customWidth="1"/>
    <col min="11768" max="11768" width="14.7109375" style="2" customWidth="1"/>
    <col min="11769" max="11769" width="6.5703125" style="2" customWidth="1"/>
    <col min="11770" max="11770" width="11.7109375" style="2" customWidth="1"/>
    <col min="11771" max="11771" width="14.7109375" style="2" customWidth="1"/>
    <col min="11772" max="11772" width="6.5703125" style="2" customWidth="1"/>
    <col min="11773" max="11774" width="12.42578125" style="2" customWidth="1"/>
    <col min="11775" max="11775" width="14.7109375" style="2" customWidth="1"/>
    <col min="11776" max="11776" width="14.42578125" style="2" customWidth="1"/>
    <col min="11777" max="11778" width="12.7109375" style="2" customWidth="1"/>
    <col min="11779" max="11782" width="14.7109375" style="2" customWidth="1"/>
    <col min="11783" max="11784" width="13.28515625" style="2" customWidth="1"/>
    <col min="11785" max="11785" width="16.42578125" style="2" customWidth="1"/>
    <col min="11786" max="11787" width="11.7109375" style="2" customWidth="1"/>
    <col min="11788" max="11788" width="11.42578125" style="2"/>
    <col min="11789" max="11790" width="13.7109375" style="2" customWidth="1"/>
    <col min="11791" max="11983" width="11.42578125" style="2"/>
    <col min="11984" max="11984" width="9.42578125" style="2" customWidth="1"/>
    <col min="11985" max="11985" width="13.28515625" style="2" customWidth="1"/>
    <col min="11986" max="11986" width="56.5703125" style="2" customWidth="1"/>
    <col min="11987" max="11987" width="19.140625" style="2" customWidth="1"/>
    <col min="11988" max="11988" width="25.42578125" style="2" customWidth="1"/>
    <col min="11989" max="11989" width="16.28515625" style="2" customWidth="1"/>
    <col min="11990" max="11990" width="16.28515625" style="2" bestFit="1" customWidth="1"/>
    <col min="11991" max="11991" width="16.28515625" style="2" customWidth="1"/>
    <col min="11992" max="11992" width="15.28515625" style="2" customWidth="1"/>
    <col min="11993" max="11993" width="4.85546875" style="2" customWidth="1"/>
    <col min="11994" max="11994" width="15.42578125" style="2" customWidth="1"/>
    <col min="11995" max="11995" width="19.140625" style="2" customWidth="1"/>
    <col min="11996" max="11997" width="16" style="2" customWidth="1"/>
    <col min="11998" max="11998" width="14.85546875" style="2" customWidth="1"/>
    <col min="11999" max="11999" width="11.7109375" style="2" customWidth="1"/>
    <col min="12000" max="12000" width="6.5703125" style="2" customWidth="1"/>
    <col min="12001" max="12001" width="11.7109375" style="2" customWidth="1"/>
    <col min="12002" max="12002" width="17" style="2" customWidth="1"/>
    <col min="12003" max="12003" width="5.42578125" style="2" customWidth="1"/>
    <col min="12004" max="12004" width="11.42578125" style="2"/>
    <col min="12005" max="12006" width="15.28515625" style="2" customWidth="1"/>
    <col min="12007" max="12011" width="15.7109375" style="2" customWidth="1"/>
    <col min="12012" max="12013" width="19.42578125" style="2" customWidth="1"/>
    <col min="12014" max="12014" width="15.140625" style="2" customWidth="1"/>
    <col min="12015" max="12015" width="19.42578125" style="2" customWidth="1"/>
    <col min="12016" max="12016" width="13" style="2" customWidth="1"/>
    <col min="12017" max="12017" width="10.85546875" style="2" customWidth="1"/>
    <col min="12018" max="12018" width="14" style="2" customWidth="1"/>
    <col min="12019" max="12019" width="12.85546875" style="2" customWidth="1"/>
    <col min="12020" max="12020" width="16.5703125" style="2" customWidth="1"/>
    <col min="12021" max="12021" width="10.5703125" style="2" customWidth="1"/>
    <col min="12022" max="12022" width="14" style="2" customWidth="1"/>
    <col min="12023" max="12023" width="12.140625" style="2" customWidth="1"/>
    <col min="12024" max="12024" width="14.7109375" style="2" customWidth="1"/>
    <col min="12025" max="12025" width="6.5703125" style="2" customWidth="1"/>
    <col min="12026" max="12026" width="11.7109375" style="2" customWidth="1"/>
    <col min="12027" max="12027" width="14.7109375" style="2" customWidth="1"/>
    <col min="12028" max="12028" width="6.5703125" style="2" customWidth="1"/>
    <col min="12029" max="12030" width="12.42578125" style="2" customWidth="1"/>
    <col min="12031" max="12031" width="14.7109375" style="2" customWidth="1"/>
    <col min="12032" max="12032" width="14.42578125" style="2" customWidth="1"/>
    <col min="12033" max="12034" width="12.7109375" style="2" customWidth="1"/>
    <col min="12035" max="12038" width="14.7109375" style="2" customWidth="1"/>
    <col min="12039" max="12040" width="13.28515625" style="2" customWidth="1"/>
    <col min="12041" max="12041" width="16.42578125" style="2" customWidth="1"/>
    <col min="12042" max="12043" width="11.7109375" style="2" customWidth="1"/>
    <col min="12044" max="12044" width="11.42578125" style="2"/>
    <col min="12045" max="12046" width="13.7109375" style="2" customWidth="1"/>
    <col min="12047" max="12239" width="11.42578125" style="2"/>
    <col min="12240" max="12240" width="9.42578125" style="2" customWidth="1"/>
    <col min="12241" max="12241" width="13.28515625" style="2" customWidth="1"/>
    <col min="12242" max="12242" width="56.5703125" style="2" customWidth="1"/>
    <col min="12243" max="12243" width="19.140625" style="2" customWidth="1"/>
    <col min="12244" max="12244" width="25.42578125" style="2" customWidth="1"/>
    <col min="12245" max="12245" width="16.28515625" style="2" customWidth="1"/>
    <col min="12246" max="12246" width="16.28515625" style="2" bestFit="1" customWidth="1"/>
    <col min="12247" max="12247" width="16.28515625" style="2" customWidth="1"/>
    <col min="12248" max="12248" width="15.28515625" style="2" customWidth="1"/>
    <col min="12249" max="12249" width="4.85546875" style="2" customWidth="1"/>
    <col min="12250" max="12250" width="15.42578125" style="2" customWidth="1"/>
    <col min="12251" max="12251" width="19.140625" style="2" customWidth="1"/>
    <col min="12252" max="12253" width="16" style="2" customWidth="1"/>
    <col min="12254" max="12254" width="14.85546875" style="2" customWidth="1"/>
    <col min="12255" max="12255" width="11.7109375" style="2" customWidth="1"/>
    <col min="12256" max="12256" width="6.5703125" style="2" customWidth="1"/>
    <col min="12257" max="12257" width="11.7109375" style="2" customWidth="1"/>
    <col min="12258" max="12258" width="17" style="2" customWidth="1"/>
    <col min="12259" max="12259" width="5.42578125" style="2" customWidth="1"/>
    <col min="12260" max="12260" width="11.42578125" style="2"/>
    <col min="12261" max="12262" width="15.28515625" style="2" customWidth="1"/>
    <col min="12263" max="12267" width="15.7109375" style="2" customWidth="1"/>
    <col min="12268" max="12269" width="19.42578125" style="2" customWidth="1"/>
    <col min="12270" max="12270" width="15.140625" style="2" customWidth="1"/>
    <col min="12271" max="12271" width="19.42578125" style="2" customWidth="1"/>
    <col min="12272" max="12272" width="13" style="2" customWidth="1"/>
    <col min="12273" max="12273" width="10.85546875" style="2" customWidth="1"/>
    <col min="12274" max="12274" width="14" style="2" customWidth="1"/>
    <col min="12275" max="12275" width="12.85546875" style="2" customWidth="1"/>
    <col min="12276" max="12276" width="16.5703125" style="2" customWidth="1"/>
    <col min="12277" max="12277" width="10.5703125" style="2" customWidth="1"/>
    <col min="12278" max="12278" width="14" style="2" customWidth="1"/>
    <col min="12279" max="12279" width="12.140625" style="2" customWidth="1"/>
    <col min="12280" max="12280" width="14.7109375" style="2" customWidth="1"/>
    <col min="12281" max="12281" width="6.5703125" style="2" customWidth="1"/>
    <col min="12282" max="12282" width="11.7109375" style="2" customWidth="1"/>
    <col min="12283" max="12283" width="14.7109375" style="2" customWidth="1"/>
    <col min="12284" max="12284" width="6.5703125" style="2" customWidth="1"/>
    <col min="12285" max="12286" width="12.42578125" style="2" customWidth="1"/>
    <col min="12287" max="12287" width="14.7109375" style="2" customWidth="1"/>
    <col min="12288" max="12288" width="14.42578125" style="2" customWidth="1"/>
    <col min="12289" max="12290" width="12.7109375" style="2" customWidth="1"/>
    <col min="12291" max="12294" width="14.7109375" style="2" customWidth="1"/>
    <col min="12295" max="12296" width="13.28515625" style="2" customWidth="1"/>
    <col min="12297" max="12297" width="16.42578125" style="2" customWidth="1"/>
    <col min="12298" max="12299" width="11.7109375" style="2" customWidth="1"/>
    <col min="12300" max="12300" width="11.42578125" style="2"/>
    <col min="12301" max="12302" width="13.7109375" style="2" customWidth="1"/>
    <col min="12303" max="12495" width="11.42578125" style="2"/>
    <col min="12496" max="12496" width="9.42578125" style="2" customWidth="1"/>
    <col min="12497" max="12497" width="13.28515625" style="2" customWidth="1"/>
    <col min="12498" max="12498" width="56.5703125" style="2" customWidth="1"/>
    <col min="12499" max="12499" width="19.140625" style="2" customWidth="1"/>
    <col min="12500" max="12500" width="25.42578125" style="2" customWidth="1"/>
    <col min="12501" max="12501" width="16.28515625" style="2" customWidth="1"/>
    <col min="12502" max="12502" width="16.28515625" style="2" bestFit="1" customWidth="1"/>
    <col min="12503" max="12503" width="16.28515625" style="2" customWidth="1"/>
    <col min="12504" max="12504" width="15.28515625" style="2" customWidth="1"/>
    <col min="12505" max="12505" width="4.85546875" style="2" customWidth="1"/>
    <col min="12506" max="12506" width="15.42578125" style="2" customWidth="1"/>
    <col min="12507" max="12507" width="19.140625" style="2" customWidth="1"/>
    <col min="12508" max="12509" width="16" style="2" customWidth="1"/>
    <col min="12510" max="12510" width="14.85546875" style="2" customWidth="1"/>
    <col min="12511" max="12511" width="11.7109375" style="2" customWidth="1"/>
    <col min="12512" max="12512" width="6.5703125" style="2" customWidth="1"/>
    <col min="12513" max="12513" width="11.7109375" style="2" customWidth="1"/>
    <col min="12514" max="12514" width="17" style="2" customWidth="1"/>
    <col min="12515" max="12515" width="5.42578125" style="2" customWidth="1"/>
    <col min="12516" max="12516" width="11.42578125" style="2"/>
    <col min="12517" max="12518" width="15.28515625" style="2" customWidth="1"/>
    <col min="12519" max="12523" width="15.7109375" style="2" customWidth="1"/>
    <col min="12524" max="12525" width="19.42578125" style="2" customWidth="1"/>
    <col min="12526" max="12526" width="15.140625" style="2" customWidth="1"/>
    <col min="12527" max="12527" width="19.42578125" style="2" customWidth="1"/>
    <col min="12528" max="12528" width="13" style="2" customWidth="1"/>
    <col min="12529" max="12529" width="10.85546875" style="2" customWidth="1"/>
    <col min="12530" max="12530" width="14" style="2" customWidth="1"/>
    <col min="12531" max="12531" width="12.85546875" style="2" customWidth="1"/>
    <col min="12532" max="12532" width="16.5703125" style="2" customWidth="1"/>
    <col min="12533" max="12533" width="10.5703125" style="2" customWidth="1"/>
    <col min="12534" max="12534" width="14" style="2" customWidth="1"/>
    <col min="12535" max="12535" width="12.140625" style="2" customWidth="1"/>
    <col min="12536" max="12536" width="14.7109375" style="2" customWidth="1"/>
    <col min="12537" max="12537" width="6.5703125" style="2" customWidth="1"/>
    <col min="12538" max="12538" width="11.7109375" style="2" customWidth="1"/>
    <col min="12539" max="12539" width="14.7109375" style="2" customWidth="1"/>
    <col min="12540" max="12540" width="6.5703125" style="2" customWidth="1"/>
    <col min="12541" max="12542" width="12.42578125" style="2" customWidth="1"/>
    <col min="12543" max="12543" width="14.7109375" style="2" customWidth="1"/>
    <col min="12544" max="12544" width="14.42578125" style="2" customWidth="1"/>
    <col min="12545" max="12546" width="12.7109375" style="2" customWidth="1"/>
    <col min="12547" max="12550" width="14.7109375" style="2" customWidth="1"/>
    <col min="12551" max="12552" width="13.28515625" style="2" customWidth="1"/>
    <col min="12553" max="12553" width="16.42578125" style="2" customWidth="1"/>
    <col min="12554" max="12555" width="11.7109375" style="2" customWidth="1"/>
    <col min="12556" max="12556" width="11.42578125" style="2"/>
    <col min="12557" max="12558" width="13.7109375" style="2" customWidth="1"/>
    <col min="12559" max="12751" width="11.42578125" style="2"/>
    <col min="12752" max="12752" width="9.42578125" style="2" customWidth="1"/>
    <col min="12753" max="12753" width="13.28515625" style="2" customWidth="1"/>
    <col min="12754" max="12754" width="56.5703125" style="2" customWidth="1"/>
    <col min="12755" max="12755" width="19.140625" style="2" customWidth="1"/>
    <col min="12756" max="12756" width="25.42578125" style="2" customWidth="1"/>
    <col min="12757" max="12757" width="16.28515625" style="2" customWidth="1"/>
    <col min="12758" max="12758" width="16.28515625" style="2" bestFit="1" customWidth="1"/>
    <col min="12759" max="12759" width="16.28515625" style="2" customWidth="1"/>
    <col min="12760" max="12760" width="15.28515625" style="2" customWidth="1"/>
    <col min="12761" max="12761" width="4.85546875" style="2" customWidth="1"/>
    <col min="12762" max="12762" width="15.42578125" style="2" customWidth="1"/>
    <col min="12763" max="12763" width="19.140625" style="2" customWidth="1"/>
    <col min="12764" max="12765" width="16" style="2" customWidth="1"/>
    <col min="12766" max="12766" width="14.85546875" style="2" customWidth="1"/>
    <col min="12767" max="12767" width="11.7109375" style="2" customWidth="1"/>
    <col min="12768" max="12768" width="6.5703125" style="2" customWidth="1"/>
    <col min="12769" max="12769" width="11.7109375" style="2" customWidth="1"/>
    <col min="12770" max="12770" width="17" style="2" customWidth="1"/>
    <col min="12771" max="12771" width="5.42578125" style="2" customWidth="1"/>
    <col min="12772" max="12772" width="11.42578125" style="2"/>
    <col min="12773" max="12774" width="15.28515625" style="2" customWidth="1"/>
    <col min="12775" max="12779" width="15.7109375" style="2" customWidth="1"/>
    <col min="12780" max="12781" width="19.42578125" style="2" customWidth="1"/>
    <col min="12782" max="12782" width="15.140625" style="2" customWidth="1"/>
    <col min="12783" max="12783" width="19.42578125" style="2" customWidth="1"/>
    <col min="12784" max="12784" width="13" style="2" customWidth="1"/>
    <col min="12785" max="12785" width="10.85546875" style="2" customWidth="1"/>
    <col min="12786" max="12786" width="14" style="2" customWidth="1"/>
    <col min="12787" max="12787" width="12.85546875" style="2" customWidth="1"/>
    <col min="12788" max="12788" width="16.5703125" style="2" customWidth="1"/>
    <col min="12789" max="12789" width="10.5703125" style="2" customWidth="1"/>
    <col min="12790" max="12790" width="14" style="2" customWidth="1"/>
    <col min="12791" max="12791" width="12.140625" style="2" customWidth="1"/>
    <col min="12792" max="12792" width="14.7109375" style="2" customWidth="1"/>
    <col min="12793" max="12793" width="6.5703125" style="2" customWidth="1"/>
    <col min="12794" max="12794" width="11.7109375" style="2" customWidth="1"/>
    <col min="12795" max="12795" width="14.7109375" style="2" customWidth="1"/>
    <col min="12796" max="12796" width="6.5703125" style="2" customWidth="1"/>
    <col min="12797" max="12798" width="12.42578125" style="2" customWidth="1"/>
    <col min="12799" max="12799" width="14.7109375" style="2" customWidth="1"/>
    <col min="12800" max="12800" width="14.42578125" style="2" customWidth="1"/>
    <col min="12801" max="12802" width="12.7109375" style="2" customWidth="1"/>
    <col min="12803" max="12806" width="14.7109375" style="2" customWidth="1"/>
    <col min="12807" max="12808" width="13.28515625" style="2" customWidth="1"/>
    <col min="12809" max="12809" width="16.42578125" style="2" customWidth="1"/>
    <col min="12810" max="12811" width="11.7109375" style="2" customWidth="1"/>
    <col min="12812" max="12812" width="11.42578125" style="2"/>
    <col min="12813" max="12814" width="13.7109375" style="2" customWidth="1"/>
    <col min="12815" max="13007" width="11.42578125" style="2"/>
    <col min="13008" max="13008" width="9.42578125" style="2" customWidth="1"/>
    <col min="13009" max="13009" width="13.28515625" style="2" customWidth="1"/>
    <col min="13010" max="13010" width="56.5703125" style="2" customWidth="1"/>
    <col min="13011" max="13011" width="19.140625" style="2" customWidth="1"/>
    <col min="13012" max="13012" width="25.42578125" style="2" customWidth="1"/>
    <col min="13013" max="13013" width="16.28515625" style="2" customWidth="1"/>
    <col min="13014" max="13014" width="16.28515625" style="2" bestFit="1" customWidth="1"/>
    <col min="13015" max="13015" width="16.28515625" style="2" customWidth="1"/>
    <col min="13016" max="13016" width="15.28515625" style="2" customWidth="1"/>
    <col min="13017" max="13017" width="4.85546875" style="2" customWidth="1"/>
    <col min="13018" max="13018" width="15.42578125" style="2" customWidth="1"/>
    <col min="13019" max="13019" width="19.140625" style="2" customWidth="1"/>
    <col min="13020" max="13021" width="16" style="2" customWidth="1"/>
    <col min="13022" max="13022" width="14.85546875" style="2" customWidth="1"/>
    <col min="13023" max="13023" width="11.7109375" style="2" customWidth="1"/>
    <col min="13024" max="13024" width="6.5703125" style="2" customWidth="1"/>
    <col min="13025" max="13025" width="11.7109375" style="2" customWidth="1"/>
    <col min="13026" max="13026" width="17" style="2" customWidth="1"/>
    <col min="13027" max="13027" width="5.42578125" style="2" customWidth="1"/>
    <col min="13028" max="13028" width="11.42578125" style="2"/>
    <col min="13029" max="13030" width="15.28515625" style="2" customWidth="1"/>
    <col min="13031" max="13035" width="15.7109375" style="2" customWidth="1"/>
    <col min="13036" max="13037" width="19.42578125" style="2" customWidth="1"/>
    <col min="13038" max="13038" width="15.140625" style="2" customWidth="1"/>
    <col min="13039" max="13039" width="19.42578125" style="2" customWidth="1"/>
    <col min="13040" max="13040" width="13" style="2" customWidth="1"/>
    <col min="13041" max="13041" width="10.85546875" style="2" customWidth="1"/>
    <col min="13042" max="13042" width="14" style="2" customWidth="1"/>
    <col min="13043" max="13043" width="12.85546875" style="2" customWidth="1"/>
    <col min="13044" max="13044" width="16.5703125" style="2" customWidth="1"/>
    <col min="13045" max="13045" width="10.5703125" style="2" customWidth="1"/>
    <col min="13046" max="13046" width="14" style="2" customWidth="1"/>
    <col min="13047" max="13047" width="12.140625" style="2" customWidth="1"/>
    <col min="13048" max="13048" width="14.7109375" style="2" customWidth="1"/>
    <col min="13049" max="13049" width="6.5703125" style="2" customWidth="1"/>
    <col min="13050" max="13050" width="11.7109375" style="2" customWidth="1"/>
    <col min="13051" max="13051" width="14.7109375" style="2" customWidth="1"/>
    <col min="13052" max="13052" width="6.5703125" style="2" customWidth="1"/>
    <col min="13053" max="13054" width="12.42578125" style="2" customWidth="1"/>
    <col min="13055" max="13055" width="14.7109375" style="2" customWidth="1"/>
    <col min="13056" max="13056" width="14.42578125" style="2" customWidth="1"/>
    <col min="13057" max="13058" width="12.7109375" style="2" customWidth="1"/>
    <col min="13059" max="13062" width="14.7109375" style="2" customWidth="1"/>
    <col min="13063" max="13064" width="13.28515625" style="2" customWidth="1"/>
    <col min="13065" max="13065" width="16.42578125" style="2" customWidth="1"/>
    <col min="13066" max="13067" width="11.7109375" style="2" customWidth="1"/>
    <col min="13068" max="13068" width="11.42578125" style="2"/>
    <col min="13069" max="13070" width="13.7109375" style="2" customWidth="1"/>
    <col min="13071" max="13263" width="11.42578125" style="2"/>
    <col min="13264" max="13264" width="9.42578125" style="2" customWidth="1"/>
    <col min="13265" max="13265" width="13.28515625" style="2" customWidth="1"/>
    <col min="13266" max="13266" width="56.5703125" style="2" customWidth="1"/>
    <col min="13267" max="13267" width="19.140625" style="2" customWidth="1"/>
    <col min="13268" max="13268" width="25.42578125" style="2" customWidth="1"/>
    <col min="13269" max="13269" width="16.28515625" style="2" customWidth="1"/>
    <col min="13270" max="13270" width="16.28515625" style="2" bestFit="1" customWidth="1"/>
    <col min="13271" max="13271" width="16.28515625" style="2" customWidth="1"/>
    <col min="13272" max="13272" width="15.28515625" style="2" customWidth="1"/>
    <col min="13273" max="13273" width="4.85546875" style="2" customWidth="1"/>
    <col min="13274" max="13274" width="15.42578125" style="2" customWidth="1"/>
    <col min="13275" max="13275" width="19.140625" style="2" customWidth="1"/>
    <col min="13276" max="13277" width="16" style="2" customWidth="1"/>
    <col min="13278" max="13278" width="14.85546875" style="2" customWidth="1"/>
    <col min="13279" max="13279" width="11.7109375" style="2" customWidth="1"/>
    <col min="13280" max="13280" width="6.5703125" style="2" customWidth="1"/>
    <col min="13281" max="13281" width="11.7109375" style="2" customWidth="1"/>
    <col min="13282" max="13282" width="17" style="2" customWidth="1"/>
    <col min="13283" max="13283" width="5.42578125" style="2" customWidth="1"/>
    <col min="13284" max="13284" width="11.42578125" style="2"/>
    <col min="13285" max="13286" width="15.28515625" style="2" customWidth="1"/>
    <col min="13287" max="13291" width="15.7109375" style="2" customWidth="1"/>
    <col min="13292" max="13293" width="19.42578125" style="2" customWidth="1"/>
    <col min="13294" max="13294" width="15.140625" style="2" customWidth="1"/>
    <col min="13295" max="13295" width="19.42578125" style="2" customWidth="1"/>
    <col min="13296" max="13296" width="13" style="2" customWidth="1"/>
    <col min="13297" max="13297" width="10.85546875" style="2" customWidth="1"/>
    <col min="13298" max="13298" width="14" style="2" customWidth="1"/>
    <col min="13299" max="13299" width="12.85546875" style="2" customWidth="1"/>
    <col min="13300" max="13300" width="16.5703125" style="2" customWidth="1"/>
    <col min="13301" max="13301" width="10.5703125" style="2" customWidth="1"/>
    <col min="13302" max="13302" width="14" style="2" customWidth="1"/>
    <col min="13303" max="13303" width="12.140625" style="2" customWidth="1"/>
    <col min="13304" max="13304" width="14.7109375" style="2" customWidth="1"/>
    <col min="13305" max="13305" width="6.5703125" style="2" customWidth="1"/>
    <col min="13306" max="13306" width="11.7109375" style="2" customWidth="1"/>
    <col min="13307" max="13307" width="14.7109375" style="2" customWidth="1"/>
    <col min="13308" max="13308" width="6.5703125" style="2" customWidth="1"/>
    <col min="13309" max="13310" width="12.42578125" style="2" customWidth="1"/>
    <col min="13311" max="13311" width="14.7109375" style="2" customWidth="1"/>
    <col min="13312" max="13312" width="14.42578125" style="2" customWidth="1"/>
    <col min="13313" max="13314" width="12.7109375" style="2" customWidth="1"/>
    <col min="13315" max="13318" width="14.7109375" style="2" customWidth="1"/>
    <col min="13319" max="13320" width="13.28515625" style="2" customWidth="1"/>
    <col min="13321" max="13321" width="16.42578125" style="2" customWidth="1"/>
    <col min="13322" max="13323" width="11.7109375" style="2" customWidth="1"/>
    <col min="13324" max="13324" width="11.42578125" style="2"/>
    <col min="13325" max="13326" width="13.7109375" style="2" customWidth="1"/>
    <col min="13327" max="13519" width="11.42578125" style="2"/>
    <col min="13520" max="13520" width="9.42578125" style="2" customWidth="1"/>
    <col min="13521" max="13521" width="13.28515625" style="2" customWidth="1"/>
    <col min="13522" max="13522" width="56.5703125" style="2" customWidth="1"/>
    <col min="13523" max="13523" width="19.140625" style="2" customWidth="1"/>
    <col min="13524" max="13524" width="25.42578125" style="2" customWidth="1"/>
    <col min="13525" max="13525" width="16.28515625" style="2" customWidth="1"/>
    <col min="13526" max="13526" width="16.28515625" style="2" bestFit="1" customWidth="1"/>
    <col min="13527" max="13527" width="16.28515625" style="2" customWidth="1"/>
    <col min="13528" max="13528" width="15.28515625" style="2" customWidth="1"/>
    <col min="13529" max="13529" width="4.85546875" style="2" customWidth="1"/>
    <col min="13530" max="13530" width="15.42578125" style="2" customWidth="1"/>
    <col min="13531" max="13531" width="19.140625" style="2" customWidth="1"/>
    <col min="13532" max="13533" width="16" style="2" customWidth="1"/>
    <col min="13534" max="13534" width="14.85546875" style="2" customWidth="1"/>
    <col min="13535" max="13535" width="11.7109375" style="2" customWidth="1"/>
    <col min="13536" max="13536" width="6.5703125" style="2" customWidth="1"/>
    <col min="13537" max="13537" width="11.7109375" style="2" customWidth="1"/>
    <col min="13538" max="13538" width="17" style="2" customWidth="1"/>
    <col min="13539" max="13539" width="5.42578125" style="2" customWidth="1"/>
    <col min="13540" max="13540" width="11.42578125" style="2"/>
    <col min="13541" max="13542" width="15.28515625" style="2" customWidth="1"/>
    <col min="13543" max="13547" width="15.7109375" style="2" customWidth="1"/>
    <col min="13548" max="13549" width="19.42578125" style="2" customWidth="1"/>
    <col min="13550" max="13550" width="15.140625" style="2" customWidth="1"/>
    <col min="13551" max="13551" width="19.42578125" style="2" customWidth="1"/>
    <col min="13552" max="13552" width="13" style="2" customWidth="1"/>
    <col min="13553" max="13553" width="10.85546875" style="2" customWidth="1"/>
    <col min="13554" max="13554" width="14" style="2" customWidth="1"/>
    <col min="13555" max="13555" width="12.85546875" style="2" customWidth="1"/>
    <col min="13556" max="13556" width="16.5703125" style="2" customWidth="1"/>
    <col min="13557" max="13557" width="10.5703125" style="2" customWidth="1"/>
    <col min="13558" max="13558" width="14" style="2" customWidth="1"/>
    <col min="13559" max="13559" width="12.140625" style="2" customWidth="1"/>
    <col min="13560" max="13560" width="14.7109375" style="2" customWidth="1"/>
    <col min="13561" max="13561" width="6.5703125" style="2" customWidth="1"/>
    <col min="13562" max="13562" width="11.7109375" style="2" customWidth="1"/>
    <col min="13563" max="13563" width="14.7109375" style="2" customWidth="1"/>
    <col min="13564" max="13564" width="6.5703125" style="2" customWidth="1"/>
    <col min="13565" max="13566" width="12.42578125" style="2" customWidth="1"/>
    <col min="13567" max="13567" width="14.7109375" style="2" customWidth="1"/>
    <col min="13568" max="13568" width="14.42578125" style="2" customWidth="1"/>
    <col min="13569" max="13570" width="12.7109375" style="2" customWidth="1"/>
    <col min="13571" max="13574" width="14.7109375" style="2" customWidth="1"/>
    <col min="13575" max="13576" width="13.28515625" style="2" customWidth="1"/>
    <col min="13577" max="13577" width="16.42578125" style="2" customWidth="1"/>
    <col min="13578" max="13579" width="11.7109375" style="2" customWidth="1"/>
    <col min="13580" max="13580" width="11.42578125" style="2"/>
    <col min="13581" max="13582" width="13.7109375" style="2" customWidth="1"/>
    <col min="13583" max="13775" width="11.42578125" style="2"/>
    <col min="13776" max="13776" width="9.42578125" style="2" customWidth="1"/>
    <col min="13777" max="13777" width="13.28515625" style="2" customWidth="1"/>
    <col min="13778" max="13778" width="56.5703125" style="2" customWidth="1"/>
    <col min="13779" max="13779" width="19.140625" style="2" customWidth="1"/>
    <col min="13780" max="13780" width="25.42578125" style="2" customWidth="1"/>
    <col min="13781" max="13781" width="16.28515625" style="2" customWidth="1"/>
    <col min="13782" max="13782" width="16.28515625" style="2" bestFit="1" customWidth="1"/>
    <col min="13783" max="13783" width="16.28515625" style="2" customWidth="1"/>
    <col min="13784" max="13784" width="15.28515625" style="2" customWidth="1"/>
    <col min="13785" max="13785" width="4.85546875" style="2" customWidth="1"/>
    <col min="13786" max="13786" width="15.42578125" style="2" customWidth="1"/>
    <col min="13787" max="13787" width="19.140625" style="2" customWidth="1"/>
    <col min="13788" max="13789" width="16" style="2" customWidth="1"/>
    <col min="13790" max="13790" width="14.85546875" style="2" customWidth="1"/>
    <col min="13791" max="13791" width="11.7109375" style="2" customWidth="1"/>
    <col min="13792" max="13792" width="6.5703125" style="2" customWidth="1"/>
    <col min="13793" max="13793" width="11.7109375" style="2" customWidth="1"/>
    <col min="13794" max="13794" width="17" style="2" customWidth="1"/>
    <col min="13795" max="13795" width="5.42578125" style="2" customWidth="1"/>
    <col min="13796" max="13796" width="11.42578125" style="2"/>
    <col min="13797" max="13798" width="15.28515625" style="2" customWidth="1"/>
    <col min="13799" max="13803" width="15.7109375" style="2" customWidth="1"/>
    <col min="13804" max="13805" width="19.42578125" style="2" customWidth="1"/>
    <col min="13806" max="13806" width="15.140625" style="2" customWidth="1"/>
    <col min="13807" max="13807" width="19.42578125" style="2" customWidth="1"/>
    <col min="13808" max="13808" width="13" style="2" customWidth="1"/>
    <col min="13809" max="13809" width="10.85546875" style="2" customWidth="1"/>
    <col min="13810" max="13810" width="14" style="2" customWidth="1"/>
    <col min="13811" max="13811" width="12.85546875" style="2" customWidth="1"/>
    <col min="13812" max="13812" width="16.5703125" style="2" customWidth="1"/>
    <col min="13813" max="13813" width="10.5703125" style="2" customWidth="1"/>
    <col min="13814" max="13814" width="14" style="2" customWidth="1"/>
    <col min="13815" max="13815" width="12.140625" style="2" customWidth="1"/>
    <col min="13816" max="13816" width="14.7109375" style="2" customWidth="1"/>
    <col min="13817" max="13817" width="6.5703125" style="2" customWidth="1"/>
    <col min="13818" max="13818" width="11.7109375" style="2" customWidth="1"/>
    <col min="13819" max="13819" width="14.7109375" style="2" customWidth="1"/>
    <col min="13820" max="13820" width="6.5703125" style="2" customWidth="1"/>
    <col min="13821" max="13822" width="12.42578125" style="2" customWidth="1"/>
    <col min="13823" max="13823" width="14.7109375" style="2" customWidth="1"/>
    <col min="13824" max="13824" width="14.42578125" style="2" customWidth="1"/>
    <col min="13825" max="13826" width="12.7109375" style="2" customWidth="1"/>
    <col min="13827" max="13830" width="14.7109375" style="2" customWidth="1"/>
    <col min="13831" max="13832" width="13.28515625" style="2" customWidth="1"/>
    <col min="13833" max="13833" width="16.42578125" style="2" customWidth="1"/>
    <col min="13834" max="13835" width="11.7109375" style="2" customWidth="1"/>
    <col min="13836" max="13836" width="11.42578125" style="2"/>
    <col min="13837" max="13838" width="13.7109375" style="2" customWidth="1"/>
    <col min="13839" max="14031" width="11.42578125" style="2"/>
    <col min="14032" max="14032" width="9.42578125" style="2" customWidth="1"/>
    <col min="14033" max="14033" width="13.28515625" style="2" customWidth="1"/>
    <col min="14034" max="14034" width="56.5703125" style="2" customWidth="1"/>
    <col min="14035" max="14035" width="19.140625" style="2" customWidth="1"/>
    <col min="14036" max="14036" width="25.42578125" style="2" customWidth="1"/>
    <col min="14037" max="14037" width="16.28515625" style="2" customWidth="1"/>
    <col min="14038" max="14038" width="16.28515625" style="2" bestFit="1" customWidth="1"/>
    <col min="14039" max="14039" width="16.28515625" style="2" customWidth="1"/>
    <col min="14040" max="14040" width="15.28515625" style="2" customWidth="1"/>
    <col min="14041" max="14041" width="4.85546875" style="2" customWidth="1"/>
    <col min="14042" max="14042" width="15.42578125" style="2" customWidth="1"/>
    <col min="14043" max="14043" width="19.140625" style="2" customWidth="1"/>
    <col min="14044" max="14045" width="16" style="2" customWidth="1"/>
    <col min="14046" max="14046" width="14.85546875" style="2" customWidth="1"/>
    <col min="14047" max="14047" width="11.7109375" style="2" customWidth="1"/>
    <col min="14048" max="14048" width="6.5703125" style="2" customWidth="1"/>
    <col min="14049" max="14049" width="11.7109375" style="2" customWidth="1"/>
    <col min="14050" max="14050" width="17" style="2" customWidth="1"/>
    <col min="14051" max="14051" width="5.42578125" style="2" customWidth="1"/>
    <col min="14052" max="14052" width="11.42578125" style="2"/>
    <col min="14053" max="14054" width="15.28515625" style="2" customWidth="1"/>
    <col min="14055" max="14059" width="15.7109375" style="2" customWidth="1"/>
    <col min="14060" max="14061" width="19.42578125" style="2" customWidth="1"/>
    <col min="14062" max="14062" width="15.140625" style="2" customWidth="1"/>
    <col min="14063" max="14063" width="19.42578125" style="2" customWidth="1"/>
    <col min="14064" max="14064" width="13" style="2" customWidth="1"/>
    <col min="14065" max="14065" width="10.85546875" style="2" customWidth="1"/>
    <col min="14066" max="14066" width="14" style="2" customWidth="1"/>
    <col min="14067" max="14067" width="12.85546875" style="2" customWidth="1"/>
    <col min="14068" max="14068" width="16.5703125" style="2" customWidth="1"/>
    <col min="14069" max="14069" width="10.5703125" style="2" customWidth="1"/>
    <col min="14070" max="14070" width="14" style="2" customWidth="1"/>
    <col min="14071" max="14071" width="12.140625" style="2" customWidth="1"/>
    <col min="14072" max="14072" width="14.7109375" style="2" customWidth="1"/>
    <col min="14073" max="14073" width="6.5703125" style="2" customWidth="1"/>
    <col min="14074" max="14074" width="11.7109375" style="2" customWidth="1"/>
    <col min="14075" max="14075" width="14.7109375" style="2" customWidth="1"/>
    <col min="14076" max="14076" width="6.5703125" style="2" customWidth="1"/>
    <col min="14077" max="14078" width="12.42578125" style="2" customWidth="1"/>
    <col min="14079" max="14079" width="14.7109375" style="2" customWidth="1"/>
    <col min="14080" max="14080" width="14.42578125" style="2" customWidth="1"/>
    <col min="14081" max="14082" width="12.7109375" style="2" customWidth="1"/>
    <col min="14083" max="14086" width="14.7109375" style="2" customWidth="1"/>
    <col min="14087" max="14088" width="13.28515625" style="2" customWidth="1"/>
    <col min="14089" max="14089" width="16.42578125" style="2" customWidth="1"/>
    <col min="14090" max="14091" width="11.7109375" style="2" customWidth="1"/>
    <col min="14092" max="14092" width="11.42578125" style="2"/>
    <col min="14093" max="14094" width="13.7109375" style="2" customWidth="1"/>
    <col min="14095" max="14287" width="11.42578125" style="2"/>
    <col min="14288" max="14288" width="9.42578125" style="2" customWidth="1"/>
    <col min="14289" max="14289" width="13.28515625" style="2" customWidth="1"/>
    <col min="14290" max="14290" width="56.5703125" style="2" customWidth="1"/>
    <col min="14291" max="14291" width="19.140625" style="2" customWidth="1"/>
    <col min="14292" max="14292" width="25.42578125" style="2" customWidth="1"/>
    <col min="14293" max="14293" width="16.28515625" style="2" customWidth="1"/>
    <col min="14294" max="14294" width="16.28515625" style="2" bestFit="1" customWidth="1"/>
    <col min="14295" max="14295" width="16.28515625" style="2" customWidth="1"/>
    <col min="14296" max="14296" width="15.28515625" style="2" customWidth="1"/>
    <col min="14297" max="14297" width="4.85546875" style="2" customWidth="1"/>
    <col min="14298" max="14298" width="15.42578125" style="2" customWidth="1"/>
    <col min="14299" max="14299" width="19.140625" style="2" customWidth="1"/>
    <col min="14300" max="14301" width="16" style="2" customWidth="1"/>
    <col min="14302" max="14302" width="14.85546875" style="2" customWidth="1"/>
    <col min="14303" max="14303" width="11.7109375" style="2" customWidth="1"/>
    <col min="14304" max="14304" width="6.5703125" style="2" customWidth="1"/>
    <col min="14305" max="14305" width="11.7109375" style="2" customWidth="1"/>
    <col min="14306" max="14306" width="17" style="2" customWidth="1"/>
    <col min="14307" max="14307" width="5.42578125" style="2" customWidth="1"/>
    <col min="14308" max="14308" width="11.42578125" style="2"/>
    <col min="14309" max="14310" width="15.28515625" style="2" customWidth="1"/>
    <col min="14311" max="14315" width="15.7109375" style="2" customWidth="1"/>
    <col min="14316" max="14317" width="19.42578125" style="2" customWidth="1"/>
    <col min="14318" max="14318" width="15.140625" style="2" customWidth="1"/>
    <col min="14319" max="14319" width="19.42578125" style="2" customWidth="1"/>
    <col min="14320" max="14320" width="13" style="2" customWidth="1"/>
    <col min="14321" max="14321" width="10.85546875" style="2" customWidth="1"/>
    <col min="14322" max="14322" width="14" style="2" customWidth="1"/>
    <col min="14323" max="14323" width="12.85546875" style="2" customWidth="1"/>
    <col min="14324" max="14324" width="16.5703125" style="2" customWidth="1"/>
    <col min="14325" max="14325" width="10.5703125" style="2" customWidth="1"/>
    <col min="14326" max="14326" width="14" style="2" customWidth="1"/>
    <col min="14327" max="14327" width="12.140625" style="2" customWidth="1"/>
    <col min="14328" max="14328" width="14.7109375" style="2" customWidth="1"/>
    <col min="14329" max="14329" width="6.5703125" style="2" customWidth="1"/>
    <col min="14330" max="14330" width="11.7109375" style="2" customWidth="1"/>
    <col min="14331" max="14331" width="14.7109375" style="2" customWidth="1"/>
    <col min="14332" max="14332" width="6.5703125" style="2" customWidth="1"/>
    <col min="14333" max="14334" width="12.42578125" style="2" customWidth="1"/>
    <col min="14335" max="14335" width="14.7109375" style="2" customWidth="1"/>
    <col min="14336" max="14336" width="14.42578125" style="2" customWidth="1"/>
    <col min="14337" max="14338" width="12.7109375" style="2" customWidth="1"/>
    <col min="14339" max="14342" width="14.7109375" style="2" customWidth="1"/>
    <col min="14343" max="14344" width="13.28515625" style="2" customWidth="1"/>
    <col min="14345" max="14345" width="16.42578125" style="2" customWidth="1"/>
    <col min="14346" max="14347" width="11.7109375" style="2" customWidth="1"/>
    <col min="14348" max="14348" width="11.42578125" style="2"/>
    <col min="14349" max="14350" width="13.7109375" style="2" customWidth="1"/>
    <col min="14351" max="14543" width="11.42578125" style="2"/>
    <col min="14544" max="14544" width="9.42578125" style="2" customWidth="1"/>
    <col min="14545" max="14545" width="13.28515625" style="2" customWidth="1"/>
    <col min="14546" max="14546" width="56.5703125" style="2" customWidth="1"/>
    <col min="14547" max="14547" width="19.140625" style="2" customWidth="1"/>
    <col min="14548" max="14548" width="25.42578125" style="2" customWidth="1"/>
    <col min="14549" max="14549" width="16.28515625" style="2" customWidth="1"/>
    <col min="14550" max="14550" width="16.28515625" style="2" bestFit="1" customWidth="1"/>
    <col min="14551" max="14551" width="16.28515625" style="2" customWidth="1"/>
    <col min="14552" max="14552" width="15.28515625" style="2" customWidth="1"/>
    <col min="14553" max="14553" width="4.85546875" style="2" customWidth="1"/>
    <col min="14554" max="14554" width="15.42578125" style="2" customWidth="1"/>
    <col min="14555" max="14555" width="19.140625" style="2" customWidth="1"/>
    <col min="14556" max="14557" width="16" style="2" customWidth="1"/>
    <col min="14558" max="14558" width="14.85546875" style="2" customWidth="1"/>
    <col min="14559" max="14559" width="11.7109375" style="2" customWidth="1"/>
    <col min="14560" max="14560" width="6.5703125" style="2" customWidth="1"/>
    <col min="14561" max="14561" width="11.7109375" style="2" customWidth="1"/>
    <col min="14562" max="14562" width="17" style="2" customWidth="1"/>
    <col min="14563" max="14563" width="5.42578125" style="2" customWidth="1"/>
    <col min="14564" max="14564" width="11.42578125" style="2"/>
    <col min="14565" max="14566" width="15.28515625" style="2" customWidth="1"/>
    <col min="14567" max="14571" width="15.7109375" style="2" customWidth="1"/>
    <col min="14572" max="14573" width="19.42578125" style="2" customWidth="1"/>
    <col min="14574" max="14574" width="15.140625" style="2" customWidth="1"/>
    <col min="14575" max="14575" width="19.42578125" style="2" customWidth="1"/>
    <col min="14576" max="14576" width="13" style="2" customWidth="1"/>
    <col min="14577" max="14577" width="10.85546875" style="2" customWidth="1"/>
    <col min="14578" max="14578" width="14" style="2" customWidth="1"/>
    <col min="14579" max="14579" width="12.85546875" style="2" customWidth="1"/>
    <col min="14580" max="14580" width="16.5703125" style="2" customWidth="1"/>
    <col min="14581" max="14581" width="10.5703125" style="2" customWidth="1"/>
    <col min="14582" max="14582" width="14" style="2" customWidth="1"/>
    <col min="14583" max="14583" width="12.140625" style="2" customWidth="1"/>
    <col min="14584" max="14584" width="14.7109375" style="2" customWidth="1"/>
    <col min="14585" max="14585" width="6.5703125" style="2" customWidth="1"/>
    <col min="14586" max="14586" width="11.7109375" style="2" customWidth="1"/>
    <col min="14587" max="14587" width="14.7109375" style="2" customWidth="1"/>
    <col min="14588" max="14588" width="6.5703125" style="2" customWidth="1"/>
    <col min="14589" max="14590" width="12.42578125" style="2" customWidth="1"/>
    <col min="14591" max="14591" width="14.7109375" style="2" customWidth="1"/>
    <col min="14592" max="14592" width="14.42578125" style="2" customWidth="1"/>
    <col min="14593" max="14594" width="12.7109375" style="2" customWidth="1"/>
    <col min="14595" max="14598" width="14.7109375" style="2" customWidth="1"/>
    <col min="14599" max="14600" width="13.28515625" style="2" customWidth="1"/>
    <col min="14601" max="14601" width="16.42578125" style="2" customWidth="1"/>
    <col min="14602" max="14603" width="11.7109375" style="2" customWidth="1"/>
    <col min="14604" max="14604" width="11.42578125" style="2"/>
    <col min="14605" max="14606" width="13.7109375" style="2" customWidth="1"/>
    <col min="14607" max="14799" width="11.42578125" style="2"/>
    <col min="14800" max="14800" width="9.42578125" style="2" customWidth="1"/>
    <col min="14801" max="14801" width="13.28515625" style="2" customWidth="1"/>
    <col min="14802" max="14802" width="56.5703125" style="2" customWidth="1"/>
    <col min="14803" max="14803" width="19.140625" style="2" customWidth="1"/>
    <col min="14804" max="14804" width="25.42578125" style="2" customWidth="1"/>
    <col min="14805" max="14805" width="16.28515625" style="2" customWidth="1"/>
    <col min="14806" max="14806" width="16.28515625" style="2" bestFit="1" customWidth="1"/>
    <col min="14807" max="14807" width="16.28515625" style="2" customWidth="1"/>
    <col min="14808" max="14808" width="15.28515625" style="2" customWidth="1"/>
    <col min="14809" max="14809" width="4.85546875" style="2" customWidth="1"/>
    <col min="14810" max="14810" width="15.42578125" style="2" customWidth="1"/>
    <col min="14811" max="14811" width="19.140625" style="2" customWidth="1"/>
    <col min="14812" max="14813" width="16" style="2" customWidth="1"/>
    <col min="14814" max="14814" width="14.85546875" style="2" customWidth="1"/>
    <col min="14815" max="14815" width="11.7109375" style="2" customWidth="1"/>
    <col min="14816" max="14816" width="6.5703125" style="2" customWidth="1"/>
    <col min="14817" max="14817" width="11.7109375" style="2" customWidth="1"/>
    <col min="14818" max="14818" width="17" style="2" customWidth="1"/>
    <col min="14819" max="14819" width="5.42578125" style="2" customWidth="1"/>
    <col min="14820" max="14820" width="11.42578125" style="2"/>
    <col min="14821" max="14822" width="15.28515625" style="2" customWidth="1"/>
    <col min="14823" max="14827" width="15.7109375" style="2" customWidth="1"/>
    <col min="14828" max="14829" width="19.42578125" style="2" customWidth="1"/>
    <col min="14830" max="14830" width="15.140625" style="2" customWidth="1"/>
    <col min="14831" max="14831" width="19.42578125" style="2" customWidth="1"/>
    <col min="14832" max="14832" width="13" style="2" customWidth="1"/>
    <col min="14833" max="14833" width="10.85546875" style="2" customWidth="1"/>
    <col min="14834" max="14834" width="14" style="2" customWidth="1"/>
    <col min="14835" max="14835" width="12.85546875" style="2" customWidth="1"/>
    <col min="14836" max="14836" width="16.5703125" style="2" customWidth="1"/>
    <col min="14837" max="14837" width="10.5703125" style="2" customWidth="1"/>
    <col min="14838" max="14838" width="14" style="2" customWidth="1"/>
    <col min="14839" max="14839" width="12.140625" style="2" customWidth="1"/>
    <col min="14840" max="14840" width="14.7109375" style="2" customWidth="1"/>
    <col min="14841" max="14841" width="6.5703125" style="2" customWidth="1"/>
    <col min="14842" max="14842" width="11.7109375" style="2" customWidth="1"/>
    <col min="14843" max="14843" width="14.7109375" style="2" customWidth="1"/>
    <col min="14844" max="14844" width="6.5703125" style="2" customWidth="1"/>
    <col min="14845" max="14846" width="12.42578125" style="2" customWidth="1"/>
    <col min="14847" max="14847" width="14.7109375" style="2" customWidth="1"/>
    <col min="14848" max="14848" width="14.42578125" style="2" customWidth="1"/>
    <col min="14849" max="14850" width="12.7109375" style="2" customWidth="1"/>
    <col min="14851" max="14854" width="14.7109375" style="2" customWidth="1"/>
    <col min="14855" max="14856" width="13.28515625" style="2" customWidth="1"/>
    <col min="14857" max="14857" width="16.42578125" style="2" customWidth="1"/>
    <col min="14858" max="14859" width="11.7109375" style="2" customWidth="1"/>
    <col min="14860" max="14860" width="11.42578125" style="2"/>
    <col min="14861" max="14862" width="13.7109375" style="2" customWidth="1"/>
    <col min="14863" max="15055" width="11.42578125" style="2"/>
    <col min="15056" max="15056" width="9.42578125" style="2" customWidth="1"/>
    <col min="15057" max="15057" width="13.28515625" style="2" customWidth="1"/>
    <col min="15058" max="15058" width="56.5703125" style="2" customWidth="1"/>
    <col min="15059" max="15059" width="19.140625" style="2" customWidth="1"/>
    <col min="15060" max="15060" width="25.42578125" style="2" customWidth="1"/>
    <col min="15061" max="15061" width="16.28515625" style="2" customWidth="1"/>
    <col min="15062" max="15062" width="16.28515625" style="2" bestFit="1" customWidth="1"/>
    <col min="15063" max="15063" width="16.28515625" style="2" customWidth="1"/>
    <col min="15064" max="15064" width="15.28515625" style="2" customWidth="1"/>
    <col min="15065" max="15065" width="4.85546875" style="2" customWidth="1"/>
    <col min="15066" max="15066" width="15.42578125" style="2" customWidth="1"/>
    <col min="15067" max="15067" width="19.140625" style="2" customWidth="1"/>
    <col min="15068" max="15069" width="16" style="2" customWidth="1"/>
    <col min="15070" max="15070" width="14.85546875" style="2" customWidth="1"/>
    <col min="15071" max="15071" width="11.7109375" style="2" customWidth="1"/>
    <col min="15072" max="15072" width="6.5703125" style="2" customWidth="1"/>
    <col min="15073" max="15073" width="11.7109375" style="2" customWidth="1"/>
    <col min="15074" max="15074" width="17" style="2" customWidth="1"/>
    <col min="15075" max="15075" width="5.42578125" style="2" customWidth="1"/>
    <col min="15076" max="15076" width="11.42578125" style="2"/>
    <col min="15077" max="15078" width="15.28515625" style="2" customWidth="1"/>
    <col min="15079" max="15083" width="15.7109375" style="2" customWidth="1"/>
    <col min="15084" max="15085" width="19.42578125" style="2" customWidth="1"/>
    <col min="15086" max="15086" width="15.140625" style="2" customWidth="1"/>
    <col min="15087" max="15087" width="19.42578125" style="2" customWidth="1"/>
    <col min="15088" max="15088" width="13" style="2" customWidth="1"/>
    <col min="15089" max="15089" width="10.85546875" style="2" customWidth="1"/>
    <col min="15090" max="15090" width="14" style="2" customWidth="1"/>
    <col min="15091" max="15091" width="12.85546875" style="2" customWidth="1"/>
    <col min="15092" max="15092" width="16.5703125" style="2" customWidth="1"/>
    <col min="15093" max="15093" width="10.5703125" style="2" customWidth="1"/>
    <col min="15094" max="15094" width="14" style="2" customWidth="1"/>
    <col min="15095" max="15095" width="12.140625" style="2" customWidth="1"/>
    <col min="15096" max="15096" width="14.7109375" style="2" customWidth="1"/>
    <col min="15097" max="15097" width="6.5703125" style="2" customWidth="1"/>
    <col min="15098" max="15098" width="11.7109375" style="2" customWidth="1"/>
    <col min="15099" max="15099" width="14.7109375" style="2" customWidth="1"/>
    <col min="15100" max="15100" width="6.5703125" style="2" customWidth="1"/>
    <col min="15101" max="15102" width="12.42578125" style="2" customWidth="1"/>
    <col min="15103" max="15103" width="14.7109375" style="2" customWidth="1"/>
    <col min="15104" max="15104" width="14.42578125" style="2" customWidth="1"/>
    <col min="15105" max="15106" width="12.7109375" style="2" customWidth="1"/>
    <col min="15107" max="15110" width="14.7109375" style="2" customWidth="1"/>
    <col min="15111" max="15112" width="13.28515625" style="2" customWidth="1"/>
    <col min="15113" max="15113" width="16.42578125" style="2" customWidth="1"/>
    <col min="15114" max="15115" width="11.7109375" style="2" customWidth="1"/>
    <col min="15116" max="15116" width="11.42578125" style="2"/>
    <col min="15117" max="15118" width="13.7109375" style="2" customWidth="1"/>
    <col min="15119" max="15311" width="11.42578125" style="2"/>
    <col min="15312" max="15312" width="9.42578125" style="2" customWidth="1"/>
    <col min="15313" max="15313" width="13.28515625" style="2" customWidth="1"/>
    <col min="15314" max="15314" width="56.5703125" style="2" customWidth="1"/>
    <col min="15315" max="15315" width="19.140625" style="2" customWidth="1"/>
    <col min="15316" max="15316" width="25.42578125" style="2" customWidth="1"/>
    <col min="15317" max="15317" width="16.28515625" style="2" customWidth="1"/>
    <col min="15318" max="15318" width="16.28515625" style="2" bestFit="1" customWidth="1"/>
    <col min="15319" max="15319" width="16.28515625" style="2" customWidth="1"/>
    <col min="15320" max="15320" width="15.28515625" style="2" customWidth="1"/>
    <col min="15321" max="15321" width="4.85546875" style="2" customWidth="1"/>
    <col min="15322" max="15322" width="15.42578125" style="2" customWidth="1"/>
    <col min="15323" max="15323" width="19.140625" style="2" customWidth="1"/>
    <col min="15324" max="15325" width="16" style="2" customWidth="1"/>
    <col min="15326" max="15326" width="14.85546875" style="2" customWidth="1"/>
    <col min="15327" max="15327" width="11.7109375" style="2" customWidth="1"/>
    <col min="15328" max="15328" width="6.5703125" style="2" customWidth="1"/>
    <col min="15329" max="15329" width="11.7109375" style="2" customWidth="1"/>
    <col min="15330" max="15330" width="17" style="2" customWidth="1"/>
    <col min="15331" max="15331" width="5.42578125" style="2" customWidth="1"/>
    <col min="15332" max="15332" width="11.42578125" style="2"/>
    <col min="15333" max="15334" width="15.28515625" style="2" customWidth="1"/>
    <col min="15335" max="15339" width="15.7109375" style="2" customWidth="1"/>
    <col min="15340" max="15341" width="19.42578125" style="2" customWidth="1"/>
    <col min="15342" max="15342" width="15.140625" style="2" customWidth="1"/>
    <col min="15343" max="15343" width="19.42578125" style="2" customWidth="1"/>
    <col min="15344" max="15344" width="13" style="2" customWidth="1"/>
    <col min="15345" max="15345" width="10.85546875" style="2" customWidth="1"/>
    <col min="15346" max="15346" width="14" style="2" customWidth="1"/>
    <col min="15347" max="15347" width="12.85546875" style="2" customWidth="1"/>
    <col min="15348" max="15348" width="16.5703125" style="2" customWidth="1"/>
    <col min="15349" max="15349" width="10.5703125" style="2" customWidth="1"/>
    <col min="15350" max="15350" width="14" style="2" customWidth="1"/>
    <col min="15351" max="15351" width="12.140625" style="2" customWidth="1"/>
    <col min="15352" max="15352" width="14.7109375" style="2" customWidth="1"/>
    <col min="15353" max="15353" width="6.5703125" style="2" customWidth="1"/>
    <col min="15354" max="15354" width="11.7109375" style="2" customWidth="1"/>
    <col min="15355" max="15355" width="14.7109375" style="2" customWidth="1"/>
    <col min="15356" max="15356" width="6.5703125" style="2" customWidth="1"/>
    <col min="15357" max="15358" width="12.42578125" style="2" customWidth="1"/>
    <col min="15359" max="15359" width="14.7109375" style="2" customWidth="1"/>
    <col min="15360" max="15360" width="14.42578125" style="2" customWidth="1"/>
    <col min="15361" max="15362" width="12.7109375" style="2" customWidth="1"/>
    <col min="15363" max="15366" width="14.7109375" style="2" customWidth="1"/>
    <col min="15367" max="15368" width="13.28515625" style="2" customWidth="1"/>
    <col min="15369" max="15369" width="16.42578125" style="2" customWidth="1"/>
    <col min="15370" max="15371" width="11.7109375" style="2" customWidth="1"/>
    <col min="15372" max="15372" width="11.42578125" style="2"/>
    <col min="15373" max="15374" width="13.7109375" style="2" customWidth="1"/>
    <col min="15375" max="15567" width="11.42578125" style="2"/>
    <col min="15568" max="15568" width="9.42578125" style="2" customWidth="1"/>
    <col min="15569" max="15569" width="13.28515625" style="2" customWidth="1"/>
    <col min="15570" max="15570" width="56.5703125" style="2" customWidth="1"/>
    <col min="15571" max="15571" width="19.140625" style="2" customWidth="1"/>
    <col min="15572" max="15572" width="25.42578125" style="2" customWidth="1"/>
    <col min="15573" max="15573" width="16.28515625" style="2" customWidth="1"/>
    <col min="15574" max="15574" width="16.28515625" style="2" bestFit="1" customWidth="1"/>
    <col min="15575" max="15575" width="16.28515625" style="2" customWidth="1"/>
    <col min="15576" max="15576" width="15.28515625" style="2" customWidth="1"/>
    <col min="15577" max="15577" width="4.85546875" style="2" customWidth="1"/>
    <col min="15578" max="15578" width="15.42578125" style="2" customWidth="1"/>
    <col min="15579" max="15579" width="19.140625" style="2" customWidth="1"/>
    <col min="15580" max="15581" width="16" style="2" customWidth="1"/>
    <col min="15582" max="15582" width="14.85546875" style="2" customWidth="1"/>
    <col min="15583" max="15583" width="11.7109375" style="2" customWidth="1"/>
    <col min="15584" max="15584" width="6.5703125" style="2" customWidth="1"/>
    <col min="15585" max="15585" width="11.7109375" style="2" customWidth="1"/>
    <col min="15586" max="15586" width="17" style="2" customWidth="1"/>
    <col min="15587" max="15587" width="5.42578125" style="2" customWidth="1"/>
    <col min="15588" max="15588" width="11.42578125" style="2"/>
    <col min="15589" max="15590" width="15.28515625" style="2" customWidth="1"/>
    <col min="15591" max="15595" width="15.7109375" style="2" customWidth="1"/>
    <col min="15596" max="15597" width="19.42578125" style="2" customWidth="1"/>
    <col min="15598" max="15598" width="15.140625" style="2" customWidth="1"/>
    <col min="15599" max="15599" width="19.42578125" style="2" customWidth="1"/>
    <col min="15600" max="15600" width="13" style="2" customWidth="1"/>
    <col min="15601" max="15601" width="10.85546875" style="2" customWidth="1"/>
    <col min="15602" max="15602" width="14" style="2" customWidth="1"/>
    <col min="15603" max="15603" width="12.85546875" style="2" customWidth="1"/>
    <col min="15604" max="15604" width="16.5703125" style="2" customWidth="1"/>
    <col min="15605" max="15605" width="10.5703125" style="2" customWidth="1"/>
    <col min="15606" max="15606" width="14" style="2" customWidth="1"/>
    <col min="15607" max="15607" width="12.140625" style="2" customWidth="1"/>
    <col min="15608" max="15608" width="14.7109375" style="2" customWidth="1"/>
    <col min="15609" max="15609" width="6.5703125" style="2" customWidth="1"/>
    <col min="15610" max="15610" width="11.7109375" style="2" customWidth="1"/>
    <col min="15611" max="15611" width="14.7109375" style="2" customWidth="1"/>
    <col min="15612" max="15612" width="6.5703125" style="2" customWidth="1"/>
    <col min="15613" max="15614" width="12.42578125" style="2" customWidth="1"/>
    <col min="15615" max="15615" width="14.7109375" style="2" customWidth="1"/>
    <col min="15616" max="15616" width="14.42578125" style="2" customWidth="1"/>
    <col min="15617" max="15618" width="12.7109375" style="2" customWidth="1"/>
    <col min="15619" max="15622" width="14.7109375" style="2" customWidth="1"/>
    <col min="15623" max="15624" width="13.28515625" style="2" customWidth="1"/>
    <col min="15625" max="15625" width="16.42578125" style="2" customWidth="1"/>
    <col min="15626" max="15627" width="11.7109375" style="2" customWidth="1"/>
    <col min="15628" max="15628" width="11.42578125" style="2"/>
    <col min="15629" max="15630" width="13.7109375" style="2" customWidth="1"/>
    <col min="15631" max="15823" width="11.42578125" style="2"/>
    <col min="15824" max="15824" width="9.42578125" style="2" customWidth="1"/>
    <col min="15825" max="15825" width="13.28515625" style="2" customWidth="1"/>
    <col min="15826" max="15826" width="56.5703125" style="2" customWidth="1"/>
    <col min="15827" max="15827" width="19.140625" style="2" customWidth="1"/>
    <col min="15828" max="15828" width="25.42578125" style="2" customWidth="1"/>
    <col min="15829" max="15829" width="16.28515625" style="2" customWidth="1"/>
    <col min="15830" max="15830" width="16.28515625" style="2" bestFit="1" customWidth="1"/>
    <col min="15831" max="15831" width="16.28515625" style="2" customWidth="1"/>
    <col min="15832" max="15832" width="15.28515625" style="2" customWidth="1"/>
    <col min="15833" max="15833" width="4.85546875" style="2" customWidth="1"/>
    <col min="15834" max="15834" width="15.42578125" style="2" customWidth="1"/>
    <col min="15835" max="15835" width="19.140625" style="2" customWidth="1"/>
    <col min="15836" max="15837" width="16" style="2" customWidth="1"/>
    <col min="15838" max="15838" width="14.85546875" style="2" customWidth="1"/>
    <col min="15839" max="15839" width="11.7109375" style="2" customWidth="1"/>
    <col min="15840" max="15840" width="6.5703125" style="2" customWidth="1"/>
    <col min="15841" max="15841" width="11.7109375" style="2" customWidth="1"/>
    <col min="15842" max="15842" width="17" style="2" customWidth="1"/>
    <col min="15843" max="15843" width="5.42578125" style="2" customWidth="1"/>
    <col min="15844" max="15844" width="11.42578125" style="2"/>
    <col min="15845" max="15846" width="15.28515625" style="2" customWidth="1"/>
    <col min="15847" max="15851" width="15.7109375" style="2" customWidth="1"/>
    <col min="15852" max="15853" width="19.42578125" style="2" customWidth="1"/>
    <col min="15854" max="15854" width="15.140625" style="2" customWidth="1"/>
    <col min="15855" max="15855" width="19.42578125" style="2" customWidth="1"/>
    <col min="15856" max="15856" width="13" style="2" customWidth="1"/>
    <col min="15857" max="15857" width="10.85546875" style="2" customWidth="1"/>
    <col min="15858" max="15858" width="14" style="2" customWidth="1"/>
    <col min="15859" max="15859" width="12.85546875" style="2" customWidth="1"/>
    <col min="15860" max="15860" width="16.5703125" style="2" customWidth="1"/>
    <col min="15861" max="15861" width="10.5703125" style="2" customWidth="1"/>
    <col min="15862" max="15862" width="14" style="2" customWidth="1"/>
    <col min="15863" max="15863" width="12.140625" style="2" customWidth="1"/>
    <col min="15864" max="15864" width="14.7109375" style="2" customWidth="1"/>
    <col min="15865" max="15865" width="6.5703125" style="2" customWidth="1"/>
    <col min="15866" max="15866" width="11.7109375" style="2" customWidth="1"/>
    <col min="15867" max="15867" width="14.7109375" style="2" customWidth="1"/>
    <col min="15868" max="15868" width="6.5703125" style="2" customWidth="1"/>
    <col min="15869" max="15870" width="12.42578125" style="2" customWidth="1"/>
    <col min="15871" max="15871" width="14.7109375" style="2" customWidth="1"/>
    <col min="15872" max="15872" width="14.42578125" style="2" customWidth="1"/>
    <col min="15873" max="15874" width="12.7109375" style="2" customWidth="1"/>
    <col min="15875" max="15878" width="14.7109375" style="2" customWidth="1"/>
    <col min="15879" max="15880" width="13.28515625" style="2" customWidth="1"/>
    <col min="15881" max="15881" width="16.42578125" style="2" customWidth="1"/>
    <col min="15882" max="15883" width="11.7109375" style="2" customWidth="1"/>
    <col min="15884" max="15884" width="11.42578125" style="2"/>
    <col min="15885" max="15886" width="13.7109375" style="2" customWidth="1"/>
    <col min="15887" max="16079" width="11.42578125" style="2"/>
    <col min="16080" max="16080" width="9.42578125" style="2" customWidth="1"/>
    <col min="16081" max="16081" width="13.28515625" style="2" customWidth="1"/>
    <col min="16082" max="16082" width="56.5703125" style="2" customWidth="1"/>
    <col min="16083" max="16083" width="19.140625" style="2" customWidth="1"/>
    <col min="16084" max="16084" width="25.42578125" style="2" customWidth="1"/>
    <col min="16085" max="16085" width="16.28515625" style="2" customWidth="1"/>
    <col min="16086" max="16086" width="16.28515625" style="2" bestFit="1" customWidth="1"/>
    <col min="16087" max="16087" width="16.28515625" style="2" customWidth="1"/>
    <col min="16088" max="16088" width="15.28515625" style="2" customWidth="1"/>
    <col min="16089" max="16089" width="4.85546875" style="2" customWidth="1"/>
    <col min="16090" max="16090" width="15.42578125" style="2" customWidth="1"/>
    <col min="16091" max="16091" width="19.140625" style="2" customWidth="1"/>
    <col min="16092" max="16093" width="16" style="2" customWidth="1"/>
    <col min="16094" max="16094" width="14.85546875" style="2" customWidth="1"/>
    <col min="16095" max="16095" width="11.7109375" style="2" customWidth="1"/>
    <col min="16096" max="16096" width="6.5703125" style="2" customWidth="1"/>
    <col min="16097" max="16097" width="11.7109375" style="2" customWidth="1"/>
    <col min="16098" max="16098" width="17" style="2" customWidth="1"/>
    <col min="16099" max="16099" width="5.42578125" style="2" customWidth="1"/>
    <col min="16100" max="16100" width="11.42578125" style="2"/>
    <col min="16101" max="16102" width="15.28515625" style="2" customWidth="1"/>
    <col min="16103" max="16107" width="15.7109375" style="2" customWidth="1"/>
    <col min="16108" max="16109" width="19.42578125" style="2" customWidth="1"/>
    <col min="16110" max="16110" width="15.140625" style="2" customWidth="1"/>
    <col min="16111" max="16111" width="19.42578125" style="2" customWidth="1"/>
    <col min="16112" max="16112" width="13" style="2" customWidth="1"/>
    <col min="16113" max="16113" width="10.85546875" style="2" customWidth="1"/>
    <col min="16114" max="16114" width="14" style="2" customWidth="1"/>
    <col min="16115" max="16115" width="12.85546875" style="2" customWidth="1"/>
    <col min="16116" max="16116" width="16.5703125" style="2" customWidth="1"/>
    <col min="16117" max="16117" width="10.5703125" style="2" customWidth="1"/>
    <col min="16118" max="16118" width="14" style="2" customWidth="1"/>
    <col min="16119" max="16119" width="12.140625" style="2" customWidth="1"/>
    <col min="16120" max="16120" width="14.7109375" style="2" customWidth="1"/>
    <col min="16121" max="16121" width="6.5703125" style="2" customWidth="1"/>
    <col min="16122" max="16122" width="11.7109375" style="2" customWidth="1"/>
    <col min="16123" max="16123" width="14.7109375" style="2" customWidth="1"/>
    <col min="16124" max="16124" width="6.5703125" style="2" customWidth="1"/>
    <col min="16125" max="16126" width="12.42578125" style="2" customWidth="1"/>
    <col min="16127" max="16127" width="14.7109375" style="2" customWidth="1"/>
    <col min="16128" max="16128" width="14.42578125" style="2" customWidth="1"/>
    <col min="16129" max="16130" width="12.7109375" style="2" customWidth="1"/>
    <col min="16131" max="16134" width="14.7109375" style="2" customWidth="1"/>
    <col min="16135" max="16136" width="13.28515625" style="2" customWidth="1"/>
    <col min="16137" max="16137" width="16.42578125" style="2" customWidth="1"/>
    <col min="16138" max="16139" width="11.7109375" style="2" customWidth="1"/>
    <col min="16140" max="16140" width="11.42578125" style="2"/>
    <col min="16141" max="16142" width="13.7109375" style="2" customWidth="1"/>
    <col min="16143" max="16384" width="11.42578125" style="2"/>
  </cols>
  <sheetData>
    <row r="1" spans="1:153" s="1" customFormat="1" ht="44.25" customHeight="1" x14ac:dyDescent="0.2">
      <c r="A1" s="168"/>
      <c r="B1" s="169"/>
      <c r="C1" s="172" t="s">
        <v>487</v>
      </c>
      <c r="D1" s="172"/>
      <c r="E1" s="172"/>
      <c r="F1" s="172"/>
      <c r="G1" s="172"/>
      <c r="H1" s="172"/>
      <c r="I1" s="172"/>
      <c r="J1" s="172"/>
      <c r="K1" s="172"/>
      <c r="L1" s="172"/>
      <c r="M1" s="172"/>
      <c r="N1" s="172"/>
      <c r="O1" s="172"/>
      <c r="P1" s="172"/>
      <c r="Q1" s="172"/>
      <c r="R1" s="172"/>
      <c r="S1" s="173"/>
      <c r="T1" s="173"/>
      <c r="U1" s="173"/>
      <c r="V1" s="173"/>
      <c r="W1" s="172"/>
      <c r="X1" s="134"/>
      <c r="Y1" s="135"/>
      <c r="Z1" s="136"/>
    </row>
    <row r="2" spans="1:153" s="1" customFormat="1" ht="39" customHeight="1" x14ac:dyDescent="0.2">
      <c r="A2" s="170"/>
      <c r="B2" s="171"/>
      <c r="C2" s="174"/>
      <c r="D2" s="174"/>
      <c r="E2" s="174"/>
      <c r="F2" s="174"/>
      <c r="G2" s="174"/>
      <c r="H2" s="174"/>
      <c r="I2" s="174"/>
      <c r="J2" s="174"/>
      <c r="K2" s="174"/>
      <c r="L2" s="174"/>
      <c r="M2" s="174"/>
      <c r="N2" s="174"/>
      <c r="O2" s="174"/>
      <c r="P2" s="174"/>
      <c r="Q2" s="174"/>
      <c r="R2" s="174"/>
      <c r="S2" s="175"/>
      <c r="T2" s="175"/>
      <c r="U2" s="175"/>
      <c r="V2" s="175"/>
      <c r="W2" s="174"/>
      <c r="X2" s="137"/>
      <c r="Y2" s="138"/>
      <c r="Z2" s="139"/>
    </row>
    <row r="3" spans="1:153" s="39" customFormat="1" ht="60" customHeight="1" x14ac:dyDescent="0.2">
      <c r="A3" s="178" t="s">
        <v>1</v>
      </c>
      <c r="B3" s="188" t="s">
        <v>12</v>
      </c>
      <c r="C3" s="178" t="s">
        <v>4</v>
      </c>
      <c r="D3" s="178" t="s">
        <v>0</v>
      </c>
      <c r="E3" s="189" t="s">
        <v>44</v>
      </c>
      <c r="F3" s="186" t="s">
        <v>3</v>
      </c>
      <c r="G3" s="179" t="s">
        <v>8</v>
      </c>
      <c r="H3" s="180"/>
      <c r="I3" s="181"/>
      <c r="J3" s="182" t="s">
        <v>2</v>
      </c>
      <c r="K3" s="176" t="s">
        <v>9</v>
      </c>
      <c r="L3" s="184" t="s">
        <v>58</v>
      </c>
      <c r="M3" s="176" t="s">
        <v>41</v>
      </c>
      <c r="N3" s="194" t="s">
        <v>493</v>
      </c>
      <c r="O3" s="176" t="s">
        <v>59</v>
      </c>
      <c r="P3" s="178" t="s">
        <v>42</v>
      </c>
      <c r="Q3" s="178" t="s">
        <v>60</v>
      </c>
      <c r="R3" s="178" t="s">
        <v>61</v>
      </c>
      <c r="S3" s="178" t="s">
        <v>466</v>
      </c>
      <c r="T3" s="178" t="s">
        <v>43</v>
      </c>
      <c r="U3" s="192" t="s">
        <v>11</v>
      </c>
      <c r="V3" s="193"/>
      <c r="W3" s="176" t="s">
        <v>26</v>
      </c>
      <c r="X3" s="166" t="s">
        <v>462</v>
      </c>
      <c r="Y3" s="166" t="s">
        <v>442</v>
      </c>
      <c r="Z3" s="166" t="s">
        <v>494</v>
      </c>
    </row>
    <row r="4" spans="1:153" s="39" customFormat="1" ht="18" customHeight="1" x14ac:dyDescent="0.2">
      <c r="A4" s="166"/>
      <c r="B4" s="189"/>
      <c r="C4" s="166"/>
      <c r="D4" s="166"/>
      <c r="E4" s="191"/>
      <c r="F4" s="187"/>
      <c r="G4" s="122" t="s">
        <v>6</v>
      </c>
      <c r="H4" s="123" t="s">
        <v>7</v>
      </c>
      <c r="I4" s="123" t="s">
        <v>5</v>
      </c>
      <c r="J4" s="183"/>
      <c r="K4" s="177"/>
      <c r="L4" s="185"/>
      <c r="M4" s="177"/>
      <c r="N4" s="195"/>
      <c r="O4" s="177"/>
      <c r="P4" s="166"/>
      <c r="Q4" s="166"/>
      <c r="R4" s="166"/>
      <c r="S4" s="166"/>
      <c r="T4" s="166" t="s">
        <v>43</v>
      </c>
      <c r="U4" s="121" t="s">
        <v>6</v>
      </c>
      <c r="V4" s="121" t="s">
        <v>25</v>
      </c>
      <c r="W4" s="177" t="s">
        <v>6</v>
      </c>
      <c r="X4" s="190"/>
      <c r="Y4" s="167"/>
      <c r="Z4" s="167"/>
    </row>
    <row r="5" spans="1:153" s="59" customFormat="1" ht="50.25" customHeight="1" x14ac:dyDescent="0.2">
      <c r="A5" s="61">
        <v>1</v>
      </c>
      <c r="B5" s="54" t="s">
        <v>63</v>
      </c>
      <c r="C5" s="55" t="s">
        <v>64</v>
      </c>
      <c r="D5" s="55" t="s">
        <v>14</v>
      </c>
      <c r="E5" s="13" t="s">
        <v>15</v>
      </c>
      <c r="F5" s="56">
        <v>995751</v>
      </c>
      <c r="G5" s="57" t="s">
        <v>65</v>
      </c>
      <c r="H5" s="38" t="s">
        <v>66</v>
      </c>
      <c r="I5" s="24"/>
      <c r="J5" s="12">
        <v>41310</v>
      </c>
      <c r="K5" s="12">
        <v>41316</v>
      </c>
      <c r="L5" s="54" t="s">
        <v>46</v>
      </c>
      <c r="M5" s="12">
        <v>41327</v>
      </c>
      <c r="N5" s="12"/>
      <c r="O5" s="12"/>
      <c r="P5" s="12">
        <f t="shared" ref="P5:P10" si="0">M5+O5</f>
        <v>41327</v>
      </c>
      <c r="Q5" s="12"/>
      <c r="R5" s="60">
        <f>F5+Q5</f>
        <v>995751</v>
      </c>
      <c r="S5" s="54">
        <v>52</v>
      </c>
      <c r="T5" s="114" t="s">
        <v>67</v>
      </c>
      <c r="U5" s="55" t="s">
        <v>68</v>
      </c>
      <c r="V5" s="54" t="s">
        <v>69</v>
      </c>
      <c r="W5" s="55" t="s">
        <v>27</v>
      </c>
      <c r="X5" s="59" t="s">
        <v>463</v>
      </c>
      <c r="Y5" s="126">
        <f>P5</f>
        <v>41327</v>
      </c>
      <c r="Z5" s="33"/>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row>
    <row r="6" spans="1:153" s="59" customFormat="1" ht="90" customHeight="1" x14ac:dyDescent="0.2">
      <c r="A6" s="61">
        <v>2</v>
      </c>
      <c r="B6" s="54" t="s">
        <v>70</v>
      </c>
      <c r="C6" s="55" t="s">
        <v>71</v>
      </c>
      <c r="D6" s="55" t="s">
        <v>13</v>
      </c>
      <c r="E6" s="13" t="s">
        <v>28</v>
      </c>
      <c r="F6" s="56">
        <v>1580000</v>
      </c>
      <c r="G6" s="57" t="s">
        <v>72</v>
      </c>
      <c r="H6" s="38" t="s">
        <v>73</v>
      </c>
      <c r="I6" s="24"/>
      <c r="J6" s="12">
        <v>41312</v>
      </c>
      <c r="K6" s="12">
        <v>41313</v>
      </c>
      <c r="L6" s="54" t="s">
        <v>74</v>
      </c>
      <c r="M6" s="12">
        <v>41314</v>
      </c>
      <c r="N6" s="12"/>
      <c r="O6" s="12"/>
      <c r="P6" s="12">
        <f t="shared" si="0"/>
        <v>41314</v>
      </c>
      <c r="Q6" s="12"/>
      <c r="R6" s="60">
        <f>F6+Q6</f>
        <v>1580000</v>
      </c>
      <c r="S6" s="54">
        <v>57</v>
      </c>
      <c r="T6" s="114" t="s">
        <v>47</v>
      </c>
      <c r="U6" s="55" t="s">
        <v>75</v>
      </c>
      <c r="V6" s="54" t="s">
        <v>75</v>
      </c>
      <c r="W6" s="55" t="s">
        <v>27</v>
      </c>
      <c r="X6" s="59" t="s">
        <v>463</v>
      </c>
      <c r="Y6" s="126">
        <f t="shared" ref="Y6:Y7" si="1">P6</f>
        <v>41314</v>
      </c>
      <c r="Z6" s="33"/>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row>
    <row r="7" spans="1:153" s="59" customFormat="1" ht="72" x14ac:dyDescent="0.2">
      <c r="A7" s="61">
        <v>3</v>
      </c>
      <c r="B7" s="54" t="s">
        <v>76</v>
      </c>
      <c r="C7" s="55" t="s">
        <v>77</v>
      </c>
      <c r="D7" s="55" t="s">
        <v>13</v>
      </c>
      <c r="E7" s="13" t="s">
        <v>28</v>
      </c>
      <c r="F7" s="56">
        <v>4640000</v>
      </c>
      <c r="G7" s="57" t="s">
        <v>78</v>
      </c>
      <c r="H7" s="38" t="s">
        <v>79</v>
      </c>
      <c r="I7" s="24"/>
      <c r="J7" s="12">
        <v>41327</v>
      </c>
      <c r="K7" s="12">
        <v>41330</v>
      </c>
      <c r="L7" s="54" t="s">
        <v>80</v>
      </c>
      <c r="M7" s="12">
        <v>41331</v>
      </c>
      <c r="N7" s="12"/>
      <c r="O7" s="12"/>
      <c r="P7" s="12">
        <f t="shared" si="0"/>
        <v>41331</v>
      </c>
      <c r="Q7" s="12"/>
      <c r="R7" s="60">
        <f>F7+Q7</f>
        <v>4640000</v>
      </c>
      <c r="S7" s="54">
        <v>84</v>
      </c>
      <c r="T7" s="114" t="s">
        <v>29</v>
      </c>
      <c r="U7" s="55" t="s">
        <v>81</v>
      </c>
      <c r="V7" s="54" t="s">
        <v>81</v>
      </c>
      <c r="W7" s="55" t="s">
        <v>27</v>
      </c>
      <c r="X7" s="59" t="s">
        <v>463</v>
      </c>
      <c r="Y7" s="126">
        <f t="shared" si="1"/>
        <v>41331</v>
      </c>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row>
    <row r="8" spans="1:153" s="63" customFormat="1" ht="48" x14ac:dyDescent="0.2">
      <c r="A8" s="61">
        <v>4</v>
      </c>
      <c r="B8" s="54" t="s">
        <v>82</v>
      </c>
      <c r="C8" s="55" t="s">
        <v>83</v>
      </c>
      <c r="D8" s="55" t="s">
        <v>13</v>
      </c>
      <c r="E8" s="62" t="s">
        <v>15</v>
      </c>
      <c r="F8" s="56">
        <v>312000</v>
      </c>
      <c r="G8" s="57" t="s">
        <v>84</v>
      </c>
      <c r="H8" s="38" t="s">
        <v>85</v>
      </c>
      <c r="I8" s="24"/>
      <c r="J8" s="12">
        <v>41332</v>
      </c>
      <c r="K8" s="12">
        <v>41333</v>
      </c>
      <c r="L8" s="54">
        <v>360</v>
      </c>
      <c r="M8" s="12">
        <v>41697</v>
      </c>
      <c r="N8" s="12"/>
      <c r="O8" s="12"/>
      <c r="P8" s="12">
        <f t="shared" si="0"/>
        <v>41697</v>
      </c>
      <c r="Q8" s="12"/>
      <c r="R8" s="60">
        <f t="shared" ref="R8" si="2">F8+Q8</f>
        <v>312000</v>
      </c>
      <c r="S8" s="54">
        <v>5</v>
      </c>
      <c r="T8" s="58" t="s">
        <v>67</v>
      </c>
      <c r="U8" s="54" t="s">
        <v>86</v>
      </c>
      <c r="V8" s="54" t="s">
        <v>86</v>
      </c>
      <c r="W8" s="55" t="s">
        <v>500</v>
      </c>
      <c r="X8" s="59" t="s">
        <v>463</v>
      </c>
      <c r="Y8" s="126">
        <f>P8</f>
        <v>41697</v>
      </c>
      <c r="Z8" s="160">
        <v>41796</v>
      </c>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row>
    <row r="9" spans="1:153" s="59" customFormat="1" ht="72" x14ac:dyDescent="0.2">
      <c r="A9" s="61">
        <v>5</v>
      </c>
      <c r="B9" s="54" t="s">
        <v>88</v>
      </c>
      <c r="C9" s="55" t="s">
        <v>89</v>
      </c>
      <c r="D9" s="55" t="s">
        <v>14</v>
      </c>
      <c r="E9" s="13" t="s">
        <v>28</v>
      </c>
      <c r="F9" s="56">
        <v>3969000</v>
      </c>
      <c r="G9" s="57" t="s">
        <v>90</v>
      </c>
      <c r="H9" s="38" t="s">
        <v>91</v>
      </c>
      <c r="I9" s="24"/>
      <c r="J9" s="12">
        <v>41334</v>
      </c>
      <c r="K9" s="12">
        <v>41346</v>
      </c>
      <c r="L9" s="54">
        <v>120</v>
      </c>
      <c r="M9" s="12">
        <v>41467</v>
      </c>
      <c r="N9" s="12"/>
      <c r="O9" s="12"/>
      <c r="P9" s="12">
        <f t="shared" si="0"/>
        <v>41467</v>
      </c>
      <c r="Q9" s="12"/>
      <c r="R9" s="60">
        <f t="shared" ref="R9:R20" si="3">F9+Q9</f>
        <v>3969000</v>
      </c>
      <c r="S9" s="54">
        <v>96</v>
      </c>
      <c r="T9" s="114" t="s">
        <v>31</v>
      </c>
      <c r="U9" s="55" t="s">
        <v>92</v>
      </c>
      <c r="V9" s="54" t="s">
        <v>93</v>
      </c>
      <c r="W9" s="55" t="s">
        <v>500</v>
      </c>
      <c r="X9" s="59" t="s">
        <v>463</v>
      </c>
      <c r="Y9" s="126">
        <f t="shared" ref="Y9:Y12" si="4">P9</f>
        <v>41467</v>
      </c>
      <c r="Z9" s="119">
        <v>41741</v>
      </c>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row>
    <row r="10" spans="1:153" s="59" customFormat="1" ht="106.5" customHeight="1" x14ac:dyDescent="0.2">
      <c r="A10" s="61">
        <v>6</v>
      </c>
      <c r="B10" s="54" t="s">
        <v>94</v>
      </c>
      <c r="C10" s="55" t="s">
        <v>95</v>
      </c>
      <c r="D10" s="55" t="s">
        <v>14</v>
      </c>
      <c r="E10" s="13" t="s">
        <v>28</v>
      </c>
      <c r="F10" s="56">
        <v>13000000</v>
      </c>
      <c r="G10" s="57" t="s">
        <v>96</v>
      </c>
      <c r="H10" s="38" t="s">
        <v>97</v>
      </c>
      <c r="I10" s="24"/>
      <c r="J10" s="12">
        <v>41334</v>
      </c>
      <c r="K10" s="12">
        <v>41344</v>
      </c>
      <c r="L10" s="54">
        <v>300</v>
      </c>
      <c r="M10" s="12">
        <v>41649</v>
      </c>
      <c r="N10" s="12"/>
      <c r="O10" s="19"/>
      <c r="P10" s="12">
        <f t="shared" si="0"/>
        <v>41649</v>
      </c>
      <c r="Q10" s="20"/>
      <c r="R10" s="60">
        <f t="shared" si="3"/>
        <v>13000000</v>
      </c>
      <c r="S10" s="54">
        <v>94</v>
      </c>
      <c r="T10" s="114" t="s">
        <v>29</v>
      </c>
      <c r="U10" s="55" t="s">
        <v>98</v>
      </c>
      <c r="V10" s="54" t="s">
        <v>99</v>
      </c>
      <c r="W10" s="55" t="s">
        <v>500</v>
      </c>
      <c r="X10" s="59" t="s">
        <v>463</v>
      </c>
      <c r="Y10" s="126">
        <f t="shared" si="4"/>
        <v>41649</v>
      </c>
      <c r="Z10" s="119">
        <v>41688</v>
      </c>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row>
    <row r="11" spans="1:153" s="59" customFormat="1" ht="110.25" customHeight="1" x14ac:dyDescent="0.2">
      <c r="A11" s="61">
        <v>7</v>
      </c>
      <c r="B11" s="54" t="s">
        <v>100</v>
      </c>
      <c r="C11" s="55" t="s">
        <v>101</v>
      </c>
      <c r="D11" s="55" t="s">
        <v>14</v>
      </c>
      <c r="E11" s="13" t="s">
        <v>28</v>
      </c>
      <c r="F11" s="56">
        <v>10445820</v>
      </c>
      <c r="G11" s="57" t="s">
        <v>102</v>
      </c>
      <c r="H11" s="38" t="s">
        <v>103</v>
      </c>
      <c r="I11" s="24"/>
      <c r="J11" s="12">
        <v>41337</v>
      </c>
      <c r="K11" s="12">
        <v>41355</v>
      </c>
      <c r="L11" s="54">
        <v>330</v>
      </c>
      <c r="M11" s="12">
        <v>41691</v>
      </c>
      <c r="N11" s="133">
        <v>41691</v>
      </c>
      <c r="O11" s="19">
        <v>60</v>
      </c>
      <c r="P11" s="18">
        <v>41750</v>
      </c>
      <c r="Q11" s="20">
        <v>1839240</v>
      </c>
      <c r="R11" s="60">
        <f t="shared" si="3"/>
        <v>12285060</v>
      </c>
      <c r="S11" s="54">
        <v>95</v>
      </c>
      <c r="T11" s="114" t="s">
        <v>31</v>
      </c>
      <c r="U11" s="55" t="s">
        <v>92</v>
      </c>
      <c r="V11" s="54" t="s">
        <v>93</v>
      </c>
      <c r="W11" s="55" t="s">
        <v>500</v>
      </c>
      <c r="X11" s="59" t="s">
        <v>463</v>
      </c>
      <c r="Y11" s="126">
        <f t="shared" si="4"/>
        <v>41750</v>
      </c>
      <c r="Z11" s="119">
        <v>41862</v>
      </c>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row>
    <row r="12" spans="1:153" s="59" customFormat="1" ht="111.75" customHeight="1" x14ac:dyDescent="0.2">
      <c r="A12" s="61">
        <v>8</v>
      </c>
      <c r="B12" s="54" t="s">
        <v>104</v>
      </c>
      <c r="C12" s="55" t="s">
        <v>105</v>
      </c>
      <c r="D12" s="55" t="s">
        <v>13</v>
      </c>
      <c r="E12" s="13" t="s">
        <v>28</v>
      </c>
      <c r="F12" s="56">
        <v>32000000</v>
      </c>
      <c r="G12" s="57" t="s">
        <v>17</v>
      </c>
      <c r="H12" s="38">
        <v>19166958</v>
      </c>
      <c r="I12" s="24"/>
      <c r="J12" s="12">
        <v>41347</v>
      </c>
      <c r="K12" s="12">
        <v>41352</v>
      </c>
      <c r="L12" s="54">
        <v>240</v>
      </c>
      <c r="M12" s="12">
        <v>41596</v>
      </c>
      <c r="N12" s="12"/>
      <c r="O12" s="12"/>
      <c r="P12" s="12">
        <f>M12+O12</f>
        <v>41596</v>
      </c>
      <c r="Q12" s="12"/>
      <c r="R12" s="60">
        <f t="shared" si="3"/>
        <v>32000000</v>
      </c>
      <c r="S12" s="54">
        <v>108</v>
      </c>
      <c r="T12" s="114" t="s">
        <v>31</v>
      </c>
      <c r="U12" s="55" t="s">
        <v>92</v>
      </c>
      <c r="V12" s="54" t="s">
        <v>93</v>
      </c>
      <c r="W12" s="55" t="s">
        <v>27</v>
      </c>
      <c r="X12" s="59" t="s">
        <v>464</v>
      </c>
      <c r="Y12" s="126">
        <f t="shared" si="4"/>
        <v>41596</v>
      </c>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row>
    <row r="13" spans="1:153" s="63" customFormat="1" ht="48" x14ac:dyDescent="0.2">
      <c r="A13" s="61">
        <v>9</v>
      </c>
      <c r="B13" s="54" t="s">
        <v>106</v>
      </c>
      <c r="C13" s="55" t="s">
        <v>107</v>
      </c>
      <c r="D13" s="55" t="s">
        <v>13</v>
      </c>
      <c r="E13" s="62" t="s">
        <v>10</v>
      </c>
      <c r="F13" s="56">
        <v>275000</v>
      </c>
      <c r="G13" s="57" t="s">
        <v>108</v>
      </c>
      <c r="H13" s="38" t="s">
        <v>109</v>
      </c>
      <c r="I13" s="24"/>
      <c r="J13" s="12">
        <v>41347</v>
      </c>
      <c r="K13" s="12">
        <v>41352</v>
      </c>
      <c r="L13" s="54">
        <v>360</v>
      </c>
      <c r="M13" s="12">
        <v>41716</v>
      </c>
      <c r="N13" s="12"/>
      <c r="O13" s="12"/>
      <c r="P13" s="12">
        <f>M13+O13</f>
        <v>41716</v>
      </c>
      <c r="Q13" s="12"/>
      <c r="R13" s="60">
        <f t="shared" si="3"/>
        <v>275000</v>
      </c>
      <c r="S13" s="54">
        <v>7</v>
      </c>
      <c r="T13" s="58" t="s">
        <v>67</v>
      </c>
      <c r="U13" s="55" t="s">
        <v>110</v>
      </c>
      <c r="V13" s="54" t="s">
        <v>111</v>
      </c>
      <c r="W13" s="55" t="s">
        <v>27</v>
      </c>
      <c r="X13" s="59" t="s">
        <v>463</v>
      </c>
      <c r="Y13" s="126">
        <f>P13</f>
        <v>41716</v>
      </c>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row>
    <row r="14" spans="1:153" s="59" customFormat="1" ht="116.25" customHeight="1" x14ac:dyDescent="0.2">
      <c r="A14" s="61">
        <v>10</v>
      </c>
      <c r="B14" s="54" t="s">
        <v>112</v>
      </c>
      <c r="C14" s="55" t="s">
        <v>113</v>
      </c>
      <c r="D14" s="55" t="s">
        <v>14</v>
      </c>
      <c r="E14" s="13" t="s">
        <v>461</v>
      </c>
      <c r="F14" s="56">
        <v>11219672</v>
      </c>
      <c r="G14" s="57" t="s">
        <v>114</v>
      </c>
      <c r="H14" s="38" t="s">
        <v>115</v>
      </c>
      <c r="I14" s="24"/>
      <c r="J14" s="12">
        <v>41352</v>
      </c>
      <c r="K14" s="12">
        <v>41367</v>
      </c>
      <c r="L14" s="54">
        <v>360</v>
      </c>
      <c r="M14" s="12">
        <v>41731</v>
      </c>
      <c r="N14" s="12"/>
      <c r="O14" s="12"/>
      <c r="P14" s="12">
        <f>M14+O14</f>
        <v>41731</v>
      </c>
      <c r="Q14" s="20">
        <v>2000000</v>
      </c>
      <c r="R14" s="60">
        <f t="shared" si="3"/>
        <v>13219672</v>
      </c>
      <c r="S14" s="54">
        <v>122</v>
      </c>
      <c r="T14" s="114" t="s">
        <v>34</v>
      </c>
      <c r="U14" s="55" t="s">
        <v>116</v>
      </c>
      <c r="V14" s="54" t="s">
        <v>62</v>
      </c>
      <c r="W14" s="55" t="s">
        <v>27</v>
      </c>
      <c r="X14" s="59" t="s">
        <v>463</v>
      </c>
      <c r="Y14" s="126">
        <f t="shared" ref="Y14:Y20" si="5">P14</f>
        <v>41731</v>
      </c>
      <c r="Z14" s="119"/>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row>
    <row r="15" spans="1:153" s="59" customFormat="1" ht="72" x14ac:dyDescent="0.2">
      <c r="A15" s="61">
        <v>11</v>
      </c>
      <c r="B15" s="54" t="s">
        <v>117</v>
      </c>
      <c r="C15" s="55" t="s">
        <v>118</v>
      </c>
      <c r="D15" s="55" t="s">
        <v>13</v>
      </c>
      <c r="E15" s="13" t="s">
        <v>486</v>
      </c>
      <c r="F15" s="56">
        <v>509400</v>
      </c>
      <c r="G15" s="57" t="s">
        <v>119</v>
      </c>
      <c r="H15" s="38" t="s">
        <v>120</v>
      </c>
      <c r="I15" s="24"/>
      <c r="J15" s="12">
        <v>41353</v>
      </c>
      <c r="K15" s="12">
        <v>41355</v>
      </c>
      <c r="L15" s="54">
        <v>360</v>
      </c>
      <c r="M15" s="12">
        <v>41354</v>
      </c>
      <c r="N15" s="12"/>
      <c r="O15" s="12"/>
      <c r="P15" s="12">
        <f>M15+O15</f>
        <v>41354</v>
      </c>
      <c r="Q15" s="12"/>
      <c r="R15" s="60">
        <f t="shared" si="3"/>
        <v>509400</v>
      </c>
      <c r="S15" s="54">
        <v>121</v>
      </c>
      <c r="T15" s="114" t="s">
        <v>67</v>
      </c>
      <c r="U15" s="55" t="s">
        <v>68</v>
      </c>
      <c r="V15" s="54" t="s">
        <v>99</v>
      </c>
      <c r="W15" s="55" t="s">
        <v>27</v>
      </c>
      <c r="X15" s="59" t="s">
        <v>463</v>
      </c>
      <c r="Y15" s="126">
        <f t="shared" si="5"/>
        <v>41354</v>
      </c>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row>
    <row r="16" spans="1:153" s="59" customFormat="1" ht="72" x14ac:dyDescent="0.2">
      <c r="A16" s="61">
        <v>12</v>
      </c>
      <c r="B16" s="54" t="s">
        <v>121</v>
      </c>
      <c r="C16" s="55" t="s">
        <v>122</v>
      </c>
      <c r="D16" s="55" t="s">
        <v>14</v>
      </c>
      <c r="E16" s="13" t="s">
        <v>28</v>
      </c>
      <c r="F16" s="56">
        <v>13128768</v>
      </c>
      <c r="G16" s="57" t="s">
        <v>123</v>
      </c>
      <c r="H16" s="38" t="s">
        <v>124</v>
      </c>
      <c r="I16" s="24"/>
      <c r="J16" s="12">
        <v>41355</v>
      </c>
      <c r="K16" s="12">
        <v>41359</v>
      </c>
      <c r="L16" s="54">
        <v>60</v>
      </c>
      <c r="M16" s="12">
        <v>41419</v>
      </c>
      <c r="N16" s="12"/>
      <c r="O16" s="12"/>
      <c r="P16" s="12">
        <f>M16+O16</f>
        <v>41419</v>
      </c>
      <c r="Q16" s="12"/>
      <c r="R16" s="60">
        <f t="shared" si="3"/>
        <v>13128768</v>
      </c>
      <c r="S16" s="54">
        <v>123</v>
      </c>
      <c r="T16" s="15" t="s">
        <v>37</v>
      </c>
      <c r="U16" s="55" t="s">
        <v>125</v>
      </c>
      <c r="V16" s="54" t="s">
        <v>93</v>
      </c>
      <c r="W16" s="55" t="s">
        <v>500</v>
      </c>
      <c r="X16" s="68" t="s">
        <v>465</v>
      </c>
      <c r="Y16" s="126">
        <f t="shared" si="5"/>
        <v>41419</v>
      </c>
      <c r="Z16" s="119">
        <v>41485</v>
      </c>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row>
    <row r="17" spans="1:153" s="59" customFormat="1" ht="84" x14ac:dyDescent="0.2">
      <c r="A17" s="61">
        <v>13</v>
      </c>
      <c r="B17" s="54" t="s">
        <v>126</v>
      </c>
      <c r="C17" s="55" t="s">
        <v>127</v>
      </c>
      <c r="D17" s="55" t="s">
        <v>13</v>
      </c>
      <c r="E17" s="13" t="s">
        <v>486</v>
      </c>
      <c r="F17" s="56">
        <v>936000</v>
      </c>
      <c r="G17" s="57" t="s">
        <v>128</v>
      </c>
      <c r="H17" s="38" t="s">
        <v>129</v>
      </c>
      <c r="I17" s="24"/>
      <c r="J17" s="12">
        <v>41367</v>
      </c>
      <c r="K17" s="12">
        <v>41373</v>
      </c>
      <c r="L17" s="54">
        <v>360</v>
      </c>
      <c r="M17" s="12">
        <v>41737</v>
      </c>
      <c r="N17" s="119">
        <v>41737</v>
      </c>
      <c r="O17" s="19">
        <v>90</v>
      </c>
      <c r="P17" s="18">
        <v>41828</v>
      </c>
      <c r="Q17" s="35">
        <v>297000</v>
      </c>
      <c r="R17" s="60">
        <f t="shared" si="3"/>
        <v>1233000</v>
      </c>
      <c r="S17" s="54">
        <v>130</v>
      </c>
      <c r="T17" s="15" t="s">
        <v>67</v>
      </c>
      <c r="U17" s="55" t="s">
        <v>98</v>
      </c>
      <c r="V17" s="54" t="s">
        <v>99</v>
      </c>
      <c r="W17" s="55" t="s">
        <v>27</v>
      </c>
      <c r="X17" s="59" t="s">
        <v>463</v>
      </c>
      <c r="Y17" s="126">
        <f t="shared" si="5"/>
        <v>41828</v>
      </c>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row>
    <row r="18" spans="1:153" s="63" customFormat="1" ht="48" x14ac:dyDescent="0.2">
      <c r="A18" s="61">
        <v>14</v>
      </c>
      <c r="B18" s="54" t="s">
        <v>130</v>
      </c>
      <c r="C18" s="55" t="s">
        <v>131</v>
      </c>
      <c r="D18" s="55" t="s">
        <v>13</v>
      </c>
      <c r="E18" s="62" t="s">
        <v>10</v>
      </c>
      <c r="F18" s="56">
        <v>254700</v>
      </c>
      <c r="G18" s="57" t="s">
        <v>119</v>
      </c>
      <c r="H18" s="38" t="s">
        <v>132</v>
      </c>
      <c r="I18" s="24"/>
      <c r="J18" s="12">
        <v>41376</v>
      </c>
      <c r="K18" s="12">
        <v>41382</v>
      </c>
      <c r="L18" s="54">
        <v>360</v>
      </c>
      <c r="M18" s="12">
        <v>41746</v>
      </c>
      <c r="N18" s="12">
        <v>41746</v>
      </c>
      <c r="O18" s="54">
        <v>90</v>
      </c>
      <c r="P18" s="12">
        <v>41837</v>
      </c>
      <c r="Q18" s="60">
        <v>91800</v>
      </c>
      <c r="R18" s="60">
        <f t="shared" si="3"/>
        <v>346500</v>
      </c>
      <c r="S18" s="54">
        <v>9</v>
      </c>
      <c r="T18" s="15" t="s">
        <v>67</v>
      </c>
      <c r="U18" s="54" t="s">
        <v>86</v>
      </c>
      <c r="V18" s="54" t="s">
        <v>86</v>
      </c>
      <c r="W18" s="55" t="s">
        <v>27</v>
      </c>
      <c r="X18" s="59" t="s">
        <v>463</v>
      </c>
      <c r="Y18" s="126">
        <f t="shared" si="5"/>
        <v>41837</v>
      </c>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row>
    <row r="19" spans="1:153" s="63" customFormat="1" ht="60" x14ac:dyDescent="0.2">
      <c r="A19" s="61">
        <v>15</v>
      </c>
      <c r="B19" s="54" t="s">
        <v>133</v>
      </c>
      <c r="C19" s="55" t="s">
        <v>134</v>
      </c>
      <c r="D19" s="55" t="s">
        <v>13</v>
      </c>
      <c r="E19" s="62" t="s">
        <v>10</v>
      </c>
      <c r="F19" s="56">
        <v>399000</v>
      </c>
      <c r="G19" s="57" t="s">
        <v>135</v>
      </c>
      <c r="H19" s="38" t="s">
        <v>136</v>
      </c>
      <c r="I19" s="24"/>
      <c r="J19" s="12">
        <v>41382</v>
      </c>
      <c r="K19" s="12">
        <v>41382</v>
      </c>
      <c r="L19" s="54">
        <v>360</v>
      </c>
      <c r="M19" s="12">
        <v>41746</v>
      </c>
      <c r="N19" s="12">
        <v>41746</v>
      </c>
      <c r="O19" s="54">
        <v>90</v>
      </c>
      <c r="P19" s="12">
        <v>41837</v>
      </c>
      <c r="Q19" s="56">
        <v>166500</v>
      </c>
      <c r="R19" s="60">
        <f t="shared" si="3"/>
        <v>565500</v>
      </c>
      <c r="S19" s="54">
        <v>12</v>
      </c>
      <c r="T19" s="15" t="s">
        <v>67</v>
      </c>
      <c r="U19" s="54" t="s">
        <v>86</v>
      </c>
      <c r="V19" s="54" t="s">
        <v>86</v>
      </c>
      <c r="W19" s="55" t="s">
        <v>27</v>
      </c>
      <c r="X19" s="59" t="s">
        <v>463</v>
      </c>
      <c r="Y19" s="126">
        <f t="shared" si="5"/>
        <v>41837</v>
      </c>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row>
    <row r="20" spans="1:153" s="63" customFormat="1" ht="60" x14ac:dyDescent="0.2">
      <c r="A20" s="61">
        <v>16</v>
      </c>
      <c r="B20" s="54" t="s">
        <v>137</v>
      </c>
      <c r="C20" s="55" t="s">
        <v>138</v>
      </c>
      <c r="D20" s="55" t="s">
        <v>14</v>
      </c>
      <c r="E20" s="65" t="s">
        <v>10</v>
      </c>
      <c r="F20" s="56">
        <v>9632145</v>
      </c>
      <c r="G20" s="57" t="s">
        <v>139</v>
      </c>
      <c r="H20" s="38" t="s">
        <v>140</v>
      </c>
      <c r="I20" s="24"/>
      <c r="J20" s="12">
        <v>41388</v>
      </c>
      <c r="K20" s="12">
        <v>41394</v>
      </c>
      <c r="L20" s="54">
        <v>240</v>
      </c>
      <c r="M20" s="12">
        <v>41637</v>
      </c>
      <c r="N20" s="12"/>
      <c r="O20" s="12"/>
      <c r="P20" s="12">
        <f>M20+O20</f>
        <v>41637</v>
      </c>
      <c r="Q20" s="12"/>
      <c r="R20" s="60">
        <f t="shared" si="3"/>
        <v>9632145</v>
      </c>
      <c r="S20" s="54">
        <v>13</v>
      </c>
      <c r="T20" s="15" t="s">
        <v>34</v>
      </c>
      <c r="U20" s="54" t="s">
        <v>86</v>
      </c>
      <c r="V20" s="54" t="s">
        <v>86</v>
      </c>
      <c r="W20" s="55" t="s">
        <v>27</v>
      </c>
      <c r="X20" s="59" t="s">
        <v>463</v>
      </c>
      <c r="Y20" s="126">
        <f t="shared" si="5"/>
        <v>41637</v>
      </c>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row>
    <row r="21" spans="1:153" s="59" customFormat="1" ht="96" x14ac:dyDescent="0.2">
      <c r="A21" s="54">
        <v>17</v>
      </c>
      <c r="B21" s="54" t="s">
        <v>141</v>
      </c>
      <c r="C21" s="55" t="s">
        <v>142</v>
      </c>
      <c r="D21" s="55" t="s">
        <v>24</v>
      </c>
      <c r="E21" s="13" t="s">
        <v>28</v>
      </c>
      <c r="F21" s="56">
        <v>197120000</v>
      </c>
      <c r="G21" s="57" t="s">
        <v>143</v>
      </c>
      <c r="H21" s="38" t="s">
        <v>144</v>
      </c>
      <c r="I21" s="24"/>
      <c r="J21" s="12">
        <v>41390</v>
      </c>
      <c r="K21" s="12">
        <v>41394</v>
      </c>
      <c r="L21" s="54">
        <v>240</v>
      </c>
      <c r="M21" s="12">
        <v>41636</v>
      </c>
      <c r="N21" s="159">
        <v>41634</v>
      </c>
      <c r="O21" s="19">
        <v>90</v>
      </c>
      <c r="P21" s="36">
        <v>41727</v>
      </c>
      <c r="Q21" s="60"/>
      <c r="R21" s="60">
        <f t="shared" ref="R21:R77" si="6">F21+Q21</f>
        <v>197120000</v>
      </c>
      <c r="S21" s="54" t="s">
        <v>498</v>
      </c>
      <c r="T21" s="15" t="s">
        <v>36</v>
      </c>
      <c r="U21" s="55" t="s">
        <v>145</v>
      </c>
      <c r="V21" s="54" t="s">
        <v>146</v>
      </c>
      <c r="W21" s="55" t="s">
        <v>500</v>
      </c>
      <c r="X21" s="59" t="s">
        <v>463</v>
      </c>
      <c r="Y21" s="165" t="s">
        <v>499</v>
      </c>
      <c r="Z21" s="119">
        <v>42430</v>
      </c>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c r="EE21" s="125"/>
      <c r="EF21" s="125"/>
      <c r="EG21" s="125"/>
      <c r="EH21" s="125"/>
      <c r="EI21" s="125"/>
      <c r="EJ21" s="125"/>
      <c r="EK21" s="125"/>
      <c r="EL21" s="125"/>
      <c r="EM21" s="125"/>
      <c r="EN21" s="125"/>
      <c r="EO21" s="125"/>
      <c r="EP21" s="125"/>
      <c r="EQ21" s="125"/>
      <c r="ER21" s="125"/>
      <c r="ES21" s="125"/>
      <c r="ET21" s="125"/>
      <c r="EU21" s="125"/>
      <c r="EV21" s="125"/>
      <c r="EW21" s="125"/>
    </row>
    <row r="22" spans="1:153" s="59" customFormat="1" ht="120" x14ac:dyDescent="0.2">
      <c r="A22" s="61">
        <v>18</v>
      </c>
      <c r="B22" s="54" t="s">
        <v>445</v>
      </c>
      <c r="C22" s="55" t="s">
        <v>147</v>
      </c>
      <c r="D22" s="55" t="s">
        <v>13</v>
      </c>
      <c r="E22" s="13" t="s">
        <v>486</v>
      </c>
      <c r="F22" s="56">
        <v>1117000</v>
      </c>
      <c r="G22" s="57" t="s">
        <v>135</v>
      </c>
      <c r="H22" s="38" t="s">
        <v>136</v>
      </c>
      <c r="I22" s="24"/>
      <c r="J22" s="12">
        <v>41393</v>
      </c>
      <c r="K22" s="12">
        <v>41393</v>
      </c>
      <c r="L22" s="54">
        <v>360</v>
      </c>
      <c r="M22" s="12">
        <v>41757</v>
      </c>
      <c r="N22" s="119">
        <v>41757</v>
      </c>
      <c r="O22" s="19">
        <v>90</v>
      </c>
      <c r="P22" s="18">
        <v>41848</v>
      </c>
      <c r="Q22" s="35">
        <v>432000</v>
      </c>
      <c r="R22" s="60">
        <f t="shared" si="6"/>
        <v>1549000</v>
      </c>
      <c r="S22" s="54">
        <v>173</v>
      </c>
      <c r="T22" s="15" t="s">
        <v>67</v>
      </c>
      <c r="U22" s="55" t="s">
        <v>98</v>
      </c>
      <c r="V22" s="54" t="s">
        <v>99</v>
      </c>
      <c r="W22" s="55" t="s">
        <v>27</v>
      </c>
      <c r="X22" s="59" t="s">
        <v>463</v>
      </c>
      <c r="Y22" s="126">
        <f t="shared" ref="Y22:Y29" si="7">P22</f>
        <v>41848</v>
      </c>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row>
    <row r="23" spans="1:153" s="59" customFormat="1" ht="48" x14ac:dyDescent="0.2">
      <c r="A23" s="61">
        <v>19</v>
      </c>
      <c r="B23" s="54" t="s">
        <v>148</v>
      </c>
      <c r="C23" s="55" t="s">
        <v>149</v>
      </c>
      <c r="D23" s="55" t="s">
        <v>14</v>
      </c>
      <c r="E23" s="23" t="s">
        <v>486</v>
      </c>
      <c r="F23" s="56">
        <v>5011200</v>
      </c>
      <c r="G23" s="57" t="s">
        <v>150</v>
      </c>
      <c r="H23" s="38" t="s">
        <v>151</v>
      </c>
      <c r="I23" s="24"/>
      <c r="J23" s="12">
        <v>41400</v>
      </c>
      <c r="K23" s="12">
        <v>41410</v>
      </c>
      <c r="L23" s="54" t="s">
        <v>152</v>
      </c>
      <c r="M23" s="12">
        <v>41442</v>
      </c>
      <c r="N23" s="12"/>
      <c r="O23" s="12"/>
      <c r="P23" s="12">
        <f>M23+O23</f>
        <v>41442</v>
      </c>
      <c r="Q23" s="12"/>
      <c r="R23" s="60">
        <f t="shared" si="6"/>
        <v>5011200</v>
      </c>
      <c r="S23" s="54">
        <v>185</v>
      </c>
      <c r="T23" s="15" t="s">
        <v>49</v>
      </c>
      <c r="U23" s="55" t="s">
        <v>153</v>
      </c>
      <c r="V23" s="54" t="s">
        <v>154</v>
      </c>
      <c r="W23" s="55" t="s">
        <v>27</v>
      </c>
      <c r="X23" s="59" t="s">
        <v>463</v>
      </c>
      <c r="Y23" s="126">
        <f t="shared" si="7"/>
        <v>41442</v>
      </c>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row>
    <row r="24" spans="1:153" s="59" customFormat="1" ht="96" x14ac:dyDescent="0.2">
      <c r="A24" s="61">
        <v>20</v>
      </c>
      <c r="B24" s="54" t="s">
        <v>155</v>
      </c>
      <c r="C24" s="55" t="s">
        <v>156</v>
      </c>
      <c r="D24" s="55" t="s">
        <v>14</v>
      </c>
      <c r="E24" s="13" t="s">
        <v>28</v>
      </c>
      <c r="F24" s="56">
        <v>13813500</v>
      </c>
      <c r="G24" s="57" t="s">
        <v>157</v>
      </c>
      <c r="H24" s="38" t="s">
        <v>158</v>
      </c>
      <c r="I24" s="24"/>
      <c r="J24" s="12">
        <v>41401</v>
      </c>
      <c r="K24" s="12">
        <v>41412</v>
      </c>
      <c r="L24" s="54">
        <v>1</v>
      </c>
      <c r="M24" s="12">
        <v>41414</v>
      </c>
      <c r="N24" s="12"/>
      <c r="O24" s="12"/>
      <c r="P24" s="12">
        <f>M24+O24</f>
        <v>41414</v>
      </c>
      <c r="Q24" s="12"/>
      <c r="R24" s="60">
        <f t="shared" si="6"/>
        <v>13813500</v>
      </c>
      <c r="S24" s="54">
        <v>206</v>
      </c>
      <c r="T24" s="15" t="s">
        <v>37</v>
      </c>
      <c r="U24" s="55" t="s">
        <v>92</v>
      </c>
      <c r="V24" s="54" t="s">
        <v>93</v>
      </c>
      <c r="W24" s="55" t="s">
        <v>500</v>
      </c>
      <c r="X24" s="59" t="s">
        <v>463</v>
      </c>
      <c r="Y24" s="126">
        <f t="shared" si="7"/>
        <v>41414</v>
      </c>
      <c r="Z24" s="119">
        <v>41491</v>
      </c>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25"/>
      <c r="DV24" s="125"/>
      <c r="DW24" s="125"/>
      <c r="DX24" s="125"/>
      <c r="DY24" s="125"/>
      <c r="DZ24" s="125"/>
      <c r="EA24" s="125"/>
      <c r="EB24" s="125"/>
      <c r="EC24" s="125"/>
      <c r="ED24" s="125"/>
      <c r="EE24" s="125"/>
      <c r="EF24" s="125"/>
      <c r="EG24" s="125"/>
      <c r="EH24" s="125"/>
      <c r="EI24" s="125"/>
      <c r="EJ24" s="125"/>
      <c r="EK24" s="125"/>
      <c r="EL24" s="125"/>
      <c r="EM24" s="125"/>
      <c r="EN24" s="125"/>
      <c r="EO24" s="125"/>
      <c r="EP24" s="125"/>
      <c r="EQ24" s="125"/>
      <c r="ER24" s="125"/>
      <c r="ES24" s="125"/>
      <c r="ET24" s="125"/>
      <c r="EU24" s="125"/>
      <c r="EV24" s="125"/>
      <c r="EW24" s="125"/>
    </row>
    <row r="25" spans="1:153" s="59" customFormat="1" ht="108" x14ac:dyDescent="0.2">
      <c r="A25" s="61">
        <v>21</v>
      </c>
      <c r="B25" s="54" t="s">
        <v>159</v>
      </c>
      <c r="C25" s="55" t="s">
        <v>160</v>
      </c>
      <c r="D25" s="55" t="s">
        <v>50</v>
      </c>
      <c r="E25" s="13" t="s">
        <v>28</v>
      </c>
      <c r="F25" s="56">
        <v>84341622</v>
      </c>
      <c r="G25" s="57" t="s">
        <v>161</v>
      </c>
      <c r="H25" s="38" t="s">
        <v>162</v>
      </c>
      <c r="I25" s="24"/>
      <c r="J25" s="12">
        <v>41401</v>
      </c>
      <c r="K25" s="12">
        <v>41403</v>
      </c>
      <c r="L25" s="54">
        <v>180</v>
      </c>
      <c r="M25" s="12">
        <v>41586</v>
      </c>
      <c r="N25" s="12"/>
      <c r="O25" s="12"/>
      <c r="P25" s="12">
        <f>M25+O25</f>
        <v>41586</v>
      </c>
      <c r="Q25" s="12"/>
      <c r="R25" s="60">
        <f t="shared" si="6"/>
        <v>84341622</v>
      </c>
      <c r="S25" s="54">
        <v>186</v>
      </c>
      <c r="T25" s="15" t="s">
        <v>39</v>
      </c>
      <c r="U25" s="55" t="s">
        <v>98</v>
      </c>
      <c r="V25" s="54" t="s">
        <v>99</v>
      </c>
      <c r="W25" s="55" t="s">
        <v>27</v>
      </c>
      <c r="X25" s="59" t="s">
        <v>463</v>
      </c>
      <c r="Y25" s="126">
        <f t="shared" si="7"/>
        <v>41586</v>
      </c>
      <c r="Z25" s="119"/>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row>
    <row r="26" spans="1:153" s="25" customFormat="1" ht="280.5" x14ac:dyDescent="0.2">
      <c r="A26" s="22">
        <v>22</v>
      </c>
      <c r="B26" s="19" t="s">
        <v>443</v>
      </c>
      <c r="C26" s="15" t="s">
        <v>163</v>
      </c>
      <c r="D26" s="15" t="s">
        <v>13</v>
      </c>
      <c r="E26" s="17" t="s">
        <v>282</v>
      </c>
      <c r="F26" s="20" t="s">
        <v>489</v>
      </c>
      <c r="G26" s="29" t="s">
        <v>164</v>
      </c>
      <c r="H26" s="21" t="s">
        <v>165</v>
      </c>
      <c r="I26" s="16"/>
      <c r="J26" s="18">
        <v>41404</v>
      </c>
      <c r="K26" s="18">
        <v>41404</v>
      </c>
      <c r="L26" s="19">
        <v>1080</v>
      </c>
      <c r="M26" s="18">
        <v>42499</v>
      </c>
      <c r="N26" s="18"/>
      <c r="O26" s="18"/>
      <c r="P26" s="18">
        <f>M26+O26</f>
        <v>42499</v>
      </c>
      <c r="Q26" s="18"/>
      <c r="R26" s="41" t="s">
        <v>489</v>
      </c>
      <c r="S26" s="19"/>
      <c r="T26" s="15" t="s">
        <v>166</v>
      </c>
      <c r="U26" s="15" t="s">
        <v>153</v>
      </c>
      <c r="V26" s="15" t="s">
        <v>286</v>
      </c>
      <c r="W26" s="15" t="s">
        <v>30</v>
      </c>
      <c r="X26" s="25" t="s">
        <v>463</v>
      </c>
      <c r="Y26" s="126">
        <f t="shared" si="7"/>
        <v>42499</v>
      </c>
      <c r="Z26" s="33"/>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row>
    <row r="27" spans="1:153" s="59" customFormat="1" ht="68.25" customHeight="1" x14ac:dyDescent="0.2">
      <c r="A27" s="61">
        <v>23</v>
      </c>
      <c r="B27" s="54" t="s">
        <v>167</v>
      </c>
      <c r="C27" s="55" t="s">
        <v>168</v>
      </c>
      <c r="D27" s="55" t="s">
        <v>14</v>
      </c>
      <c r="E27" s="13" t="s">
        <v>461</v>
      </c>
      <c r="F27" s="56">
        <v>9000000</v>
      </c>
      <c r="G27" s="57" t="s">
        <v>169</v>
      </c>
      <c r="H27" s="38" t="s">
        <v>170</v>
      </c>
      <c r="I27" s="24"/>
      <c r="J27" s="12">
        <v>41416</v>
      </c>
      <c r="K27" s="12">
        <v>41425</v>
      </c>
      <c r="L27" s="54">
        <v>2</v>
      </c>
      <c r="M27" s="12">
        <v>41430</v>
      </c>
      <c r="N27" s="12"/>
      <c r="O27" s="12"/>
      <c r="P27" s="12">
        <f>M27+O27</f>
        <v>41430</v>
      </c>
      <c r="Q27" s="12"/>
      <c r="R27" s="60">
        <f t="shared" si="6"/>
        <v>9000000</v>
      </c>
      <c r="S27" s="54">
        <v>216</v>
      </c>
      <c r="T27" s="15" t="s">
        <v>31</v>
      </c>
      <c r="U27" s="55" t="s">
        <v>92</v>
      </c>
      <c r="V27" s="54" t="s">
        <v>93</v>
      </c>
      <c r="W27" s="55" t="s">
        <v>27</v>
      </c>
      <c r="X27" s="59" t="s">
        <v>463</v>
      </c>
      <c r="Y27" s="126">
        <f t="shared" si="7"/>
        <v>41430</v>
      </c>
      <c r="Z27" s="119"/>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row>
    <row r="28" spans="1:153" s="59" customFormat="1" ht="84" x14ac:dyDescent="0.2">
      <c r="A28" s="61">
        <v>24</v>
      </c>
      <c r="B28" s="54" t="s">
        <v>171</v>
      </c>
      <c r="C28" s="55" t="s">
        <v>172</v>
      </c>
      <c r="D28" s="55" t="s">
        <v>13</v>
      </c>
      <c r="E28" s="13" t="s">
        <v>486</v>
      </c>
      <c r="F28" s="56">
        <v>970000</v>
      </c>
      <c r="G28" s="57" t="s">
        <v>108</v>
      </c>
      <c r="H28" s="38" t="s">
        <v>173</v>
      </c>
      <c r="I28" s="24"/>
      <c r="J28" s="12">
        <v>41418</v>
      </c>
      <c r="K28" s="12">
        <v>41423</v>
      </c>
      <c r="L28" s="54">
        <v>360</v>
      </c>
      <c r="M28" s="12">
        <v>41787</v>
      </c>
      <c r="N28" s="119">
        <v>41787</v>
      </c>
      <c r="O28" s="19" t="s">
        <v>446</v>
      </c>
      <c r="P28" s="18" t="s">
        <v>447</v>
      </c>
      <c r="Q28" s="42" t="s">
        <v>448</v>
      </c>
      <c r="R28" s="60">
        <f>F28+111000+28000</f>
        <v>1109000</v>
      </c>
      <c r="S28" s="54">
        <v>219</v>
      </c>
      <c r="T28" s="15" t="s">
        <v>67</v>
      </c>
      <c r="U28" s="55" t="s">
        <v>98</v>
      </c>
      <c r="V28" s="54" t="s">
        <v>99</v>
      </c>
      <c r="W28" s="55" t="s">
        <v>27</v>
      </c>
      <c r="X28" s="59" t="s">
        <v>463</v>
      </c>
      <c r="Y28" s="126">
        <v>41971</v>
      </c>
      <c r="Z28" s="33"/>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c r="DL28" s="125"/>
      <c r="DM28" s="125"/>
      <c r="DN28" s="125"/>
      <c r="DO28" s="125"/>
      <c r="DP28" s="125"/>
      <c r="DQ28" s="125"/>
      <c r="DR28" s="125"/>
      <c r="DS28" s="125"/>
      <c r="DT28" s="125"/>
      <c r="DU28" s="125"/>
      <c r="DV28" s="125"/>
      <c r="DW28" s="125"/>
      <c r="DX28" s="125"/>
      <c r="DY28" s="125"/>
      <c r="DZ28" s="125"/>
      <c r="EA28" s="125"/>
      <c r="EB28" s="125"/>
      <c r="EC28" s="125"/>
      <c r="ED28" s="125"/>
      <c r="EE28" s="125"/>
      <c r="EF28" s="125"/>
      <c r="EG28" s="125"/>
      <c r="EH28" s="125"/>
      <c r="EI28" s="125"/>
      <c r="EJ28" s="125"/>
      <c r="EK28" s="125"/>
      <c r="EL28" s="125"/>
      <c r="EM28" s="125"/>
      <c r="EN28" s="125"/>
      <c r="EO28" s="125"/>
      <c r="EP28" s="125"/>
      <c r="EQ28" s="125"/>
      <c r="ER28" s="125"/>
      <c r="ES28" s="125"/>
      <c r="ET28" s="125"/>
      <c r="EU28" s="125"/>
      <c r="EV28" s="125"/>
      <c r="EW28" s="125"/>
    </row>
    <row r="29" spans="1:153" s="59" customFormat="1" ht="108" x14ac:dyDescent="0.2">
      <c r="A29" s="61">
        <v>25</v>
      </c>
      <c r="B29" s="54" t="s">
        <v>174</v>
      </c>
      <c r="C29" s="55" t="s">
        <v>175</v>
      </c>
      <c r="D29" s="55" t="s">
        <v>14</v>
      </c>
      <c r="E29" s="13" t="s">
        <v>28</v>
      </c>
      <c r="F29" s="56">
        <v>4012800</v>
      </c>
      <c r="G29" s="57" t="s">
        <v>176</v>
      </c>
      <c r="H29" s="38" t="s">
        <v>177</v>
      </c>
      <c r="I29" s="24"/>
      <c r="J29" s="12">
        <v>41421</v>
      </c>
      <c r="K29" s="12">
        <v>41422</v>
      </c>
      <c r="L29" s="54">
        <v>360</v>
      </c>
      <c r="M29" s="12">
        <v>41786</v>
      </c>
      <c r="N29" s="12"/>
      <c r="O29" s="12"/>
      <c r="P29" s="12">
        <f>M29+O29</f>
        <v>41786</v>
      </c>
      <c r="Q29" s="12"/>
      <c r="R29" s="60">
        <f t="shared" si="6"/>
        <v>4012800</v>
      </c>
      <c r="S29" s="54">
        <v>228</v>
      </c>
      <c r="T29" s="15" t="s">
        <v>48</v>
      </c>
      <c r="U29" s="55" t="s">
        <v>116</v>
      </c>
      <c r="V29" s="54" t="s">
        <v>178</v>
      </c>
      <c r="W29" s="55" t="s">
        <v>500</v>
      </c>
      <c r="X29" s="59" t="s">
        <v>463</v>
      </c>
      <c r="Y29" s="126">
        <f t="shared" si="7"/>
        <v>41786</v>
      </c>
      <c r="Z29" s="119">
        <v>42171</v>
      </c>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c r="EE29" s="125"/>
      <c r="EF29" s="125"/>
      <c r="EG29" s="125"/>
      <c r="EH29" s="125"/>
      <c r="EI29" s="125"/>
      <c r="EJ29" s="125"/>
      <c r="EK29" s="125"/>
      <c r="EL29" s="125"/>
      <c r="EM29" s="125"/>
      <c r="EN29" s="125"/>
      <c r="EO29" s="125"/>
      <c r="EP29" s="125"/>
      <c r="EQ29" s="125"/>
      <c r="ER29" s="125"/>
      <c r="ES29" s="125"/>
      <c r="ET29" s="125"/>
      <c r="EU29" s="125"/>
      <c r="EV29" s="125"/>
      <c r="EW29" s="125"/>
    </row>
    <row r="30" spans="1:153" s="63" customFormat="1" ht="84" x14ac:dyDescent="0.2">
      <c r="A30" s="61">
        <v>26</v>
      </c>
      <c r="B30" s="54" t="s">
        <v>179</v>
      </c>
      <c r="C30" s="55" t="s">
        <v>180</v>
      </c>
      <c r="D30" s="55" t="s">
        <v>14</v>
      </c>
      <c r="E30" s="65" t="s">
        <v>10</v>
      </c>
      <c r="F30" s="56">
        <v>764000</v>
      </c>
      <c r="G30" s="57" t="s">
        <v>181</v>
      </c>
      <c r="H30" s="38" t="s">
        <v>182</v>
      </c>
      <c r="I30" s="24"/>
      <c r="J30" s="12">
        <v>41423</v>
      </c>
      <c r="K30" s="12">
        <v>41423</v>
      </c>
      <c r="L30" s="54">
        <v>8</v>
      </c>
      <c r="M30" s="12">
        <v>41438</v>
      </c>
      <c r="N30" s="12"/>
      <c r="O30" s="12"/>
      <c r="P30" s="12">
        <f>M30+O30</f>
        <v>41438</v>
      </c>
      <c r="Q30" s="12"/>
      <c r="R30" s="60">
        <f t="shared" si="6"/>
        <v>764000</v>
      </c>
      <c r="S30" s="54">
        <v>16</v>
      </c>
      <c r="T30" s="15" t="s">
        <v>34</v>
      </c>
      <c r="U30" s="54" t="s">
        <v>86</v>
      </c>
      <c r="V30" s="54" t="s">
        <v>86</v>
      </c>
      <c r="W30" s="55" t="s">
        <v>27</v>
      </c>
      <c r="X30" s="59" t="s">
        <v>463</v>
      </c>
      <c r="Y30" s="126">
        <f>P30</f>
        <v>41438</v>
      </c>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25"/>
      <c r="CO30" s="125"/>
      <c r="CP30" s="125"/>
      <c r="CQ30" s="125"/>
      <c r="CR30" s="125"/>
      <c r="CS30" s="125"/>
      <c r="CT30" s="125"/>
      <c r="CU30" s="125"/>
      <c r="CV30" s="125"/>
      <c r="CW30" s="125"/>
      <c r="CX30" s="125"/>
      <c r="CY30" s="125"/>
      <c r="CZ30" s="125"/>
      <c r="DA30" s="125"/>
      <c r="DB30" s="125"/>
      <c r="DC30" s="125"/>
      <c r="DD30" s="125"/>
      <c r="DE30" s="125"/>
      <c r="DF30" s="125"/>
      <c r="DG30" s="125"/>
      <c r="DH30" s="125"/>
      <c r="DI30" s="125"/>
      <c r="DJ30" s="125"/>
      <c r="DK30" s="125"/>
      <c r="DL30" s="125"/>
      <c r="DM30" s="125"/>
      <c r="DN30" s="125"/>
      <c r="DO30" s="125"/>
      <c r="DP30" s="125"/>
      <c r="DQ30" s="125"/>
      <c r="DR30" s="125"/>
      <c r="DS30" s="125"/>
      <c r="DT30" s="125"/>
      <c r="DU30" s="125"/>
      <c r="DV30" s="125"/>
      <c r="DW30" s="125"/>
      <c r="DX30" s="125"/>
      <c r="DY30" s="125"/>
      <c r="DZ30" s="125"/>
      <c r="EA30" s="125"/>
      <c r="EB30" s="125"/>
      <c r="EC30" s="125"/>
      <c r="ED30" s="125"/>
      <c r="EE30" s="125"/>
      <c r="EF30" s="125"/>
      <c r="EG30" s="125"/>
      <c r="EH30" s="125"/>
      <c r="EI30" s="125"/>
      <c r="EJ30" s="125"/>
      <c r="EK30" s="125"/>
      <c r="EL30" s="125"/>
      <c r="EM30" s="125"/>
      <c r="EN30" s="125"/>
      <c r="EO30" s="125"/>
      <c r="EP30" s="125"/>
      <c r="EQ30" s="125"/>
      <c r="ER30" s="125"/>
      <c r="ES30" s="125"/>
      <c r="ET30" s="125"/>
      <c r="EU30" s="125"/>
      <c r="EV30" s="125"/>
      <c r="EW30" s="125"/>
    </row>
    <row r="31" spans="1:153" s="59" customFormat="1" ht="48" x14ac:dyDescent="0.2">
      <c r="A31" s="61">
        <v>27</v>
      </c>
      <c r="B31" s="54" t="s">
        <v>184</v>
      </c>
      <c r="C31" s="55" t="s">
        <v>185</v>
      </c>
      <c r="D31" s="55" t="s">
        <v>13</v>
      </c>
      <c r="E31" s="13" t="s">
        <v>28</v>
      </c>
      <c r="F31" s="56">
        <v>51072000</v>
      </c>
      <c r="G31" s="57" t="s">
        <v>186</v>
      </c>
      <c r="H31" s="38" t="s">
        <v>187</v>
      </c>
      <c r="I31" s="24"/>
      <c r="J31" s="12">
        <v>41429</v>
      </c>
      <c r="K31" s="12">
        <v>41429</v>
      </c>
      <c r="L31" s="54">
        <v>360</v>
      </c>
      <c r="M31" s="12">
        <v>41793</v>
      </c>
      <c r="N31" s="119">
        <v>41793</v>
      </c>
      <c r="O31" s="19">
        <v>30</v>
      </c>
      <c r="P31" s="18">
        <v>41822</v>
      </c>
      <c r="Q31" s="20">
        <v>4500000</v>
      </c>
      <c r="R31" s="60">
        <f t="shared" si="6"/>
        <v>55572000</v>
      </c>
      <c r="S31" s="54">
        <v>232</v>
      </c>
      <c r="T31" s="15" t="s">
        <v>48</v>
      </c>
      <c r="U31" s="55" t="s">
        <v>116</v>
      </c>
      <c r="V31" s="54" t="s">
        <v>146</v>
      </c>
      <c r="W31" s="55" t="s">
        <v>500</v>
      </c>
      <c r="X31" s="59" t="s">
        <v>463</v>
      </c>
      <c r="Y31" s="126">
        <f t="shared" ref="Y31:Y33" si="8">P31</f>
        <v>41822</v>
      </c>
      <c r="Z31" s="119">
        <v>42425</v>
      </c>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row>
    <row r="32" spans="1:153" s="59" customFormat="1" ht="84" x14ac:dyDescent="0.2">
      <c r="A32" s="61">
        <v>28</v>
      </c>
      <c r="B32" s="54" t="s">
        <v>188</v>
      </c>
      <c r="C32" s="55" t="s">
        <v>189</v>
      </c>
      <c r="D32" s="55" t="s">
        <v>14</v>
      </c>
      <c r="E32" s="13" t="s">
        <v>15</v>
      </c>
      <c r="F32" s="56">
        <v>15600000</v>
      </c>
      <c r="G32" s="57" t="s">
        <v>190</v>
      </c>
      <c r="H32" s="38" t="s">
        <v>191</v>
      </c>
      <c r="I32" s="24"/>
      <c r="J32" s="12">
        <v>41432</v>
      </c>
      <c r="K32" s="12">
        <v>41436</v>
      </c>
      <c r="L32" s="54">
        <v>45</v>
      </c>
      <c r="M32" s="12">
        <v>41481</v>
      </c>
      <c r="N32" s="12"/>
      <c r="O32" s="12"/>
      <c r="P32" s="12">
        <f t="shared" ref="P32:P37" si="9">M32+O32</f>
        <v>41481</v>
      </c>
      <c r="Q32" s="12"/>
      <c r="R32" s="60">
        <f t="shared" si="6"/>
        <v>15600000</v>
      </c>
      <c r="S32" s="54">
        <v>239</v>
      </c>
      <c r="T32" s="15" t="s">
        <v>38</v>
      </c>
      <c r="U32" s="55" t="s">
        <v>153</v>
      </c>
      <c r="V32" s="54" t="s">
        <v>154</v>
      </c>
      <c r="W32" s="55" t="s">
        <v>500</v>
      </c>
      <c r="X32" s="59" t="s">
        <v>463</v>
      </c>
      <c r="Y32" s="126">
        <f t="shared" si="8"/>
        <v>41481</v>
      </c>
      <c r="Z32" s="119">
        <v>41607</v>
      </c>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5"/>
      <c r="CL32" s="125"/>
      <c r="CM32" s="125"/>
      <c r="CN32" s="125"/>
      <c r="CO32" s="125"/>
      <c r="CP32" s="125"/>
      <c r="CQ32" s="125"/>
      <c r="CR32" s="125"/>
      <c r="CS32" s="125"/>
      <c r="CT32" s="125"/>
      <c r="CU32" s="125"/>
      <c r="CV32" s="125"/>
      <c r="CW32" s="125"/>
      <c r="CX32" s="125"/>
      <c r="CY32" s="125"/>
      <c r="CZ32" s="125"/>
      <c r="DA32" s="125"/>
      <c r="DB32" s="125"/>
      <c r="DC32" s="125"/>
      <c r="DD32" s="125"/>
      <c r="DE32" s="125"/>
      <c r="DF32" s="125"/>
      <c r="DG32" s="125"/>
      <c r="DH32" s="125"/>
      <c r="DI32" s="125"/>
      <c r="DJ32" s="125"/>
      <c r="DK32" s="125"/>
      <c r="DL32" s="125"/>
      <c r="DM32" s="125"/>
      <c r="DN32" s="125"/>
      <c r="DO32" s="125"/>
      <c r="DP32" s="125"/>
      <c r="DQ32" s="125"/>
      <c r="DR32" s="125"/>
      <c r="DS32" s="125"/>
      <c r="DT32" s="125"/>
      <c r="DU32" s="125"/>
      <c r="DV32" s="125"/>
      <c r="DW32" s="125"/>
      <c r="DX32" s="125"/>
      <c r="DY32" s="125"/>
      <c r="DZ32" s="125"/>
      <c r="EA32" s="125"/>
      <c r="EB32" s="125"/>
      <c r="EC32" s="125"/>
      <c r="ED32" s="125"/>
      <c r="EE32" s="125"/>
      <c r="EF32" s="125"/>
      <c r="EG32" s="125"/>
      <c r="EH32" s="125"/>
      <c r="EI32" s="125"/>
      <c r="EJ32" s="125"/>
      <c r="EK32" s="125"/>
      <c r="EL32" s="125"/>
      <c r="EM32" s="125"/>
      <c r="EN32" s="125"/>
      <c r="EO32" s="125"/>
      <c r="EP32" s="125"/>
      <c r="EQ32" s="125"/>
      <c r="ER32" s="125"/>
      <c r="ES32" s="125"/>
      <c r="ET32" s="125"/>
      <c r="EU32" s="125"/>
      <c r="EV32" s="125"/>
      <c r="EW32" s="125"/>
    </row>
    <row r="33" spans="1:153" s="59" customFormat="1" ht="72" x14ac:dyDescent="0.2">
      <c r="A33" s="61">
        <v>29</v>
      </c>
      <c r="B33" s="54" t="s">
        <v>192</v>
      </c>
      <c r="C33" s="55" t="s">
        <v>193</v>
      </c>
      <c r="D33" s="55" t="s">
        <v>14</v>
      </c>
      <c r="E33" s="13" t="s">
        <v>15</v>
      </c>
      <c r="F33" s="56">
        <v>1683900</v>
      </c>
      <c r="G33" s="57" t="s">
        <v>194</v>
      </c>
      <c r="H33" s="38" t="s">
        <v>195</v>
      </c>
      <c r="I33" s="24"/>
      <c r="J33" s="12">
        <v>41436</v>
      </c>
      <c r="K33" s="12">
        <v>41445</v>
      </c>
      <c r="L33" s="54">
        <v>30</v>
      </c>
      <c r="M33" s="12">
        <v>41475</v>
      </c>
      <c r="N33" s="12"/>
      <c r="O33" s="12"/>
      <c r="P33" s="12">
        <f t="shared" si="9"/>
        <v>41475</v>
      </c>
      <c r="Q33" s="12"/>
      <c r="R33" s="60">
        <f t="shared" si="6"/>
        <v>1683900</v>
      </c>
      <c r="S33" s="54">
        <v>242</v>
      </c>
      <c r="T33" s="15" t="s">
        <v>36</v>
      </c>
      <c r="U33" s="55" t="s">
        <v>196</v>
      </c>
      <c r="V33" s="54" t="s">
        <v>197</v>
      </c>
      <c r="W33" s="55" t="s">
        <v>27</v>
      </c>
      <c r="X33" s="59" t="s">
        <v>463</v>
      </c>
      <c r="Y33" s="126">
        <f t="shared" si="8"/>
        <v>41475</v>
      </c>
      <c r="Z33" s="33"/>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c r="DY33" s="125"/>
      <c r="DZ33" s="125"/>
      <c r="EA33" s="125"/>
      <c r="EB33" s="125"/>
      <c r="EC33" s="125"/>
      <c r="ED33" s="125"/>
      <c r="EE33" s="125"/>
      <c r="EF33" s="125"/>
      <c r="EG33" s="125"/>
      <c r="EH33" s="125"/>
      <c r="EI33" s="125"/>
      <c r="EJ33" s="125"/>
      <c r="EK33" s="125"/>
      <c r="EL33" s="125"/>
      <c r="EM33" s="125"/>
      <c r="EN33" s="125"/>
      <c r="EO33" s="125"/>
      <c r="EP33" s="125"/>
      <c r="EQ33" s="125"/>
      <c r="ER33" s="125"/>
      <c r="ES33" s="125"/>
      <c r="ET33" s="125"/>
      <c r="EU33" s="125"/>
      <c r="EV33" s="125"/>
      <c r="EW33" s="125"/>
    </row>
    <row r="34" spans="1:153" s="63" customFormat="1" ht="156" x14ac:dyDescent="0.2">
      <c r="A34" s="61">
        <v>30</v>
      </c>
      <c r="B34" s="54" t="s">
        <v>497</v>
      </c>
      <c r="C34" s="55" t="s">
        <v>198</v>
      </c>
      <c r="D34" s="55" t="s">
        <v>14</v>
      </c>
      <c r="E34" s="65" t="s">
        <v>10</v>
      </c>
      <c r="F34" s="56">
        <v>2562750</v>
      </c>
      <c r="G34" s="57" t="s">
        <v>199</v>
      </c>
      <c r="H34" s="38" t="s">
        <v>200</v>
      </c>
      <c r="I34" s="24"/>
      <c r="J34" s="12">
        <v>41445</v>
      </c>
      <c r="K34" s="12">
        <v>41449</v>
      </c>
      <c r="L34" s="54">
        <v>180</v>
      </c>
      <c r="M34" s="12">
        <v>41631</v>
      </c>
      <c r="N34" s="12">
        <v>41551</v>
      </c>
      <c r="O34" s="12"/>
      <c r="P34" s="12">
        <f t="shared" si="9"/>
        <v>41631</v>
      </c>
      <c r="Q34" s="56">
        <v>1280000</v>
      </c>
      <c r="R34" s="60">
        <f t="shared" si="6"/>
        <v>3842750</v>
      </c>
      <c r="S34" s="54">
        <v>19</v>
      </c>
      <c r="T34" s="15" t="s">
        <v>36</v>
      </c>
      <c r="U34" s="55" t="s">
        <v>201</v>
      </c>
      <c r="V34" s="54" t="s">
        <v>111</v>
      </c>
      <c r="W34" s="55" t="s">
        <v>500</v>
      </c>
      <c r="X34" s="59" t="s">
        <v>463</v>
      </c>
      <c r="Y34" s="126">
        <f>P34</f>
        <v>41631</v>
      </c>
      <c r="Z34" s="160">
        <v>41645</v>
      </c>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row>
    <row r="35" spans="1:153" s="59" customFormat="1" ht="120" x14ac:dyDescent="0.2">
      <c r="A35" s="61">
        <v>31</v>
      </c>
      <c r="B35" s="54" t="s">
        <v>202</v>
      </c>
      <c r="C35" s="55" t="s">
        <v>203</v>
      </c>
      <c r="D35" s="55" t="s">
        <v>13</v>
      </c>
      <c r="E35" s="13" t="s">
        <v>15</v>
      </c>
      <c r="F35" s="56">
        <v>1136000</v>
      </c>
      <c r="G35" s="57" t="s">
        <v>204</v>
      </c>
      <c r="H35" s="38" t="s">
        <v>205</v>
      </c>
      <c r="I35" s="24"/>
      <c r="J35" s="12">
        <v>41446</v>
      </c>
      <c r="K35" s="12">
        <v>41446</v>
      </c>
      <c r="L35" s="54">
        <v>360</v>
      </c>
      <c r="M35" s="12">
        <v>41810</v>
      </c>
      <c r="N35" s="12"/>
      <c r="O35" s="12"/>
      <c r="P35" s="12">
        <f t="shared" si="9"/>
        <v>41810</v>
      </c>
      <c r="Q35" s="12"/>
      <c r="R35" s="60">
        <f t="shared" si="6"/>
        <v>1136000</v>
      </c>
      <c r="S35" s="54">
        <v>254</v>
      </c>
      <c r="T35" s="15" t="s">
        <v>67</v>
      </c>
      <c r="U35" s="55" t="s">
        <v>68</v>
      </c>
      <c r="V35" s="54" t="s">
        <v>99</v>
      </c>
      <c r="W35" s="55" t="s">
        <v>27</v>
      </c>
      <c r="X35" s="59" t="s">
        <v>463</v>
      </c>
      <c r="Y35" s="126">
        <f t="shared" ref="Y35:Y38" si="10">P35</f>
        <v>41810</v>
      </c>
      <c r="Z35" s="33"/>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row>
    <row r="36" spans="1:153" s="59" customFormat="1" ht="94.5" customHeight="1" x14ac:dyDescent="0.2">
      <c r="A36" s="61">
        <v>32</v>
      </c>
      <c r="B36" s="54" t="s">
        <v>206</v>
      </c>
      <c r="C36" s="55" t="s">
        <v>207</v>
      </c>
      <c r="D36" s="55" t="s">
        <v>24</v>
      </c>
      <c r="E36" s="13" t="s">
        <v>461</v>
      </c>
      <c r="F36" s="56">
        <v>132624859</v>
      </c>
      <c r="G36" s="57" t="s">
        <v>208</v>
      </c>
      <c r="H36" s="38" t="s">
        <v>183</v>
      </c>
      <c r="I36" s="24"/>
      <c r="J36" s="12">
        <v>41452</v>
      </c>
      <c r="K36" s="12">
        <v>41457</v>
      </c>
      <c r="L36" s="54">
        <v>360</v>
      </c>
      <c r="M36" s="12">
        <v>41821</v>
      </c>
      <c r="N36" s="12"/>
      <c r="O36" s="12"/>
      <c r="P36" s="12">
        <f t="shared" si="9"/>
        <v>41821</v>
      </c>
      <c r="Q36" s="12"/>
      <c r="R36" s="60">
        <f t="shared" si="6"/>
        <v>132624859</v>
      </c>
      <c r="S36" s="54">
        <v>262</v>
      </c>
      <c r="T36" s="15" t="s">
        <v>34</v>
      </c>
      <c r="U36" s="55" t="s">
        <v>145</v>
      </c>
      <c r="V36" s="54" t="s">
        <v>146</v>
      </c>
      <c r="W36" s="55" t="s">
        <v>500</v>
      </c>
      <c r="X36" s="59" t="s">
        <v>463</v>
      </c>
      <c r="Y36" s="126">
        <f t="shared" si="10"/>
        <v>41821</v>
      </c>
      <c r="Z36" s="119">
        <v>41922</v>
      </c>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row>
    <row r="37" spans="1:153" s="59" customFormat="1" ht="409.5" x14ac:dyDescent="0.2">
      <c r="A37" s="61">
        <v>33</v>
      </c>
      <c r="B37" s="54" t="s">
        <v>209</v>
      </c>
      <c r="C37" s="55" t="s">
        <v>210</v>
      </c>
      <c r="D37" s="55" t="s">
        <v>14</v>
      </c>
      <c r="E37" s="13" t="s">
        <v>28</v>
      </c>
      <c r="F37" s="56">
        <v>13800000</v>
      </c>
      <c r="G37" s="57" t="s">
        <v>211</v>
      </c>
      <c r="H37" s="38">
        <v>52370596</v>
      </c>
      <c r="I37" s="24"/>
      <c r="J37" s="12">
        <v>41453</v>
      </c>
      <c r="K37" s="12">
        <v>41453</v>
      </c>
      <c r="L37" s="54">
        <v>9</v>
      </c>
      <c r="M37" s="12">
        <v>41461</v>
      </c>
      <c r="N37" s="12"/>
      <c r="O37" s="12"/>
      <c r="P37" s="12">
        <f t="shared" si="9"/>
        <v>41461</v>
      </c>
      <c r="Q37" s="12"/>
      <c r="R37" s="60">
        <f t="shared" si="6"/>
        <v>13800000</v>
      </c>
      <c r="S37" s="54">
        <v>260</v>
      </c>
      <c r="T37" s="15" t="s">
        <v>48</v>
      </c>
      <c r="U37" s="55" t="s">
        <v>153</v>
      </c>
      <c r="V37" s="54" t="s">
        <v>154</v>
      </c>
      <c r="W37" s="55" t="s">
        <v>500</v>
      </c>
      <c r="X37" s="59" t="s">
        <v>463</v>
      </c>
      <c r="Y37" s="126">
        <f t="shared" si="10"/>
        <v>41461</v>
      </c>
      <c r="Z37" s="119">
        <v>41466</v>
      </c>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row>
    <row r="38" spans="1:153" s="59" customFormat="1" ht="72" x14ac:dyDescent="0.2">
      <c r="A38" s="61">
        <v>34</v>
      </c>
      <c r="B38" s="54" t="s">
        <v>212</v>
      </c>
      <c r="C38" s="55" t="s">
        <v>213</v>
      </c>
      <c r="D38" s="55" t="s">
        <v>14</v>
      </c>
      <c r="E38" s="13" t="s">
        <v>28</v>
      </c>
      <c r="F38" s="56">
        <v>8354000</v>
      </c>
      <c r="G38" s="57" t="s">
        <v>214</v>
      </c>
      <c r="H38" s="38">
        <v>80040111</v>
      </c>
      <c r="I38" s="24"/>
      <c r="J38" s="12">
        <v>41457</v>
      </c>
      <c r="K38" s="12">
        <v>41460</v>
      </c>
      <c r="L38" s="54">
        <v>150</v>
      </c>
      <c r="M38" s="12">
        <v>41612</v>
      </c>
      <c r="N38" s="119">
        <v>41612</v>
      </c>
      <c r="O38" s="54">
        <v>90</v>
      </c>
      <c r="P38" s="12">
        <v>41702</v>
      </c>
      <c r="Q38" s="12"/>
      <c r="R38" s="60">
        <f t="shared" si="6"/>
        <v>8354000</v>
      </c>
      <c r="S38" s="54">
        <v>264</v>
      </c>
      <c r="T38" s="15" t="s">
        <v>36</v>
      </c>
      <c r="U38" s="55" t="s">
        <v>145</v>
      </c>
      <c r="V38" s="54" t="s">
        <v>146</v>
      </c>
      <c r="W38" s="55" t="s">
        <v>500</v>
      </c>
      <c r="X38" s="59" t="s">
        <v>463</v>
      </c>
      <c r="Y38" s="126">
        <f t="shared" si="10"/>
        <v>41702</v>
      </c>
      <c r="Z38" s="119">
        <v>41841</v>
      </c>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c r="EB38" s="125"/>
      <c r="EC38" s="125"/>
      <c r="ED38" s="125"/>
      <c r="EE38" s="125"/>
      <c r="EF38" s="125"/>
      <c r="EG38" s="125"/>
      <c r="EH38" s="125"/>
      <c r="EI38" s="125"/>
      <c r="EJ38" s="125"/>
      <c r="EK38" s="125"/>
      <c r="EL38" s="125"/>
      <c r="EM38" s="125"/>
      <c r="EN38" s="125"/>
      <c r="EO38" s="125"/>
      <c r="EP38" s="125"/>
      <c r="EQ38" s="125"/>
      <c r="ER38" s="125"/>
      <c r="ES38" s="125"/>
      <c r="ET38" s="125"/>
      <c r="EU38" s="125"/>
      <c r="EV38" s="125"/>
      <c r="EW38" s="125"/>
    </row>
    <row r="39" spans="1:153" s="63" customFormat="1" ht="84" x14ac:dyDescent="0.2">
      <c r="A39" s="61">
        <v>35</v>
      </c>
      <c r="B39" s="54" t="s">
        <v>496</v>
      </c>
      <c r="C39" s="55" t="s">
        <v>215</v>
      </c>
      <c r="D39" s="55" t="s">
        <v>14</v>
      </c>
      <c r="E39" s="62" t="s">
        <v>10</v>
      </c>
      <c r="F39" s="56">
        <v>1894998</v>
      </c>
      <c r="G39" s="57" t="s">
        <v>216</v>
      </c>
      <c r="H39" s="38">
        <v>900425485</v>
      </c>
      <c r="I39" s="24"/>
      <c r="J39" s="12">
        <v>41457</v>
      </c>
      <c r="K39" s="12">
        <v>41465</v>
      </c>
      <c r="L39" s="54">
        <v>180</v>
      </c>
      <c r="M39" s="12">
        <v>41648</v>
      </c>
      <c r="N39" s="12">
        <v>41634</v>
      </c>
      <c r="O39" s="54">
        <v>90</v>
      </c>
      <c r="P39" s="12">
        <f t="shared" ref="P39:P45" si="11">M39+O39</f>
        <v>41738</v>
      </c>
      <c r="Q39" s="56">
        <v>947499</v>
      </c>
      <c r="R39" s="60">
        <f t="shared" si="6"/>
        <v>2842497</v>
      </c>
      <c r="S39" s="54">
        <v>20</v>
      </c>
      <c r="T39" s="15" t="s">
        <v>48</v>
      </c>
      <c r="U39" s="55" t="s">
        <v>201</v>
      </c>
      <c r="V39" s="54" t="s">
        <v>111</v>
      </c>
      <c r="W39" s="55" t="s">
        <v>500</v>
      </c>
      <c r="X39" s="59" t="s">
        <v>463</v>
      </c>
      <c r="Y39" s="126">
        <f>P39</f>
        <v>41738</v>
      </c>
      <c r="Z39" s="160">
        <v>41787</v>
      </c>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c r="EA39" s="125"/>
      <c r="EB39" s="125"/>
      <c r="EC39" s="125"/>
      <c r="ED39" s="125"/>
      <c r="EE39" s="125"/>
      <c r="EF39" s="125"/>
      <c r="EG39" s="125"/>
      <c r="EH39" s="125"/>
      <c r="EI39" s="125"/>
      <c r="EJ39" s="125"/>
      <c r="EK39" s="125"/>
      <c r="EL39" s="125"/>
      <c r="EM39" s="125"/>
      <c r="EN39" s="125"/>
      <c r="EO39" s="125"/>
      <c r="EP39" s="125"/>
      <c r="EQ39" s="125"/>
      <c r="ER39" s="125"/>
      <c r="ES39" s="125"/>
      <c r="ET39" s="125"/>
      <c r="EU39" s="125"/>
      <c r="EV39" s="125"/>
      <c r="EW39" s="125"/>
    </row>
    <row r="40" spans="1:153" s="59" customFormat="1" ht="76.5" x14ac:dyDescent="0.2">
      <c r="A40" s="61">
        <v>36</v>
      </c>
      <c r="B40" s="54" t="s">
        <v>217</v>
      </c>
      <c r="C40" s="55" t="s">
        <v>218</v>
      </c>
      <c r="D40" s="55" t="s">
        <v>24</v>
      </c>
      <c r="E40" s="13" t="s">
        <v>15</v>
      </c>
      <c r="F40" s="56">
        <v>535000000</v>
      </c>
      <c r="G40" s="57" t="s">
        <v>219</v>
      </c>
      <c r="H40" s="38">
        <v>800015583</v>
      </c>
      <c r="I40" s="24"/>
      <c r="J40" s="12">
        <v>41460</v>
      </c>
      <c r="K40" s="12">
        <v>41477</v>
      </c>
      <c r="L40" s="54">
        <v>45</v>
      </c>
      <c r="M40" s="12">
        <v>41522</v>
      </c>
      <c r="N40" s="12"/>
      <c r="O40" s="54"/>
      <c r="P40" s="12">
        <f t="shared" si="11"/>
        <v>41522</v>
      </c>
      <c r="Q40" s="12"/>
      <c r="R40" s="60">
        <f t="shared" si="6"/>
        <v>535000000</v>
      </c>
      <c r="S40" s="54">
        <v>284</v>
      </c>
      <c r="T40" s="15" t="s">
        <v>220</v>
      </c>
      <c r="U40" s="55" t="s">
        <v>221</v>
      </c>
      <c r="V40" s="54" t="s">
        <v>222</v>
      </c>
      <c r="W40" s="55" t="s">
        <v>500</v>
      </c>
      <c r="X40" s="59" t="s">
        <v>463</v>
      </c>
      <c r="Y40" s="126">
        <f t="shared" ref="Y40:Y67" si="12">P40</f>
        <v>41522</v>
      </c>
      <c r="Z40" s="119">
        <v>41712</v>
      </c>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row>
    <row r="41" spans="1:153" s="59" customFormat="1" ht="84" x14ac:dyDescent="0.2">
      <c r="A41" s="61">
        <v>37</v>
      </c>
      <c r="B41" s="54" t="s">
        <v>223</v>
      </c>
      <c r="C41" s="55" t="s">
        <v>224</v>
      </c>
      <c r="D41" s="55" t="s">
        <v>14</v>
      </c>
      <c r="E41" s="13" t="s">
        <v>15</v>
      </c>
      <c r="F41" s="56">
        <v>4205081</v>
      </c>
      <c r="G41" s="57" t="s">
        <v>225</v>
      </c>
      <c r="H41" s="38">
        <v>800031626</v>
      </c>
      <c r="I41" s="24"/>
      <c r="J41" s="12">
        <v>41463</v>
      </c>
      <c r="K41" s="12">
        <v>41472</v>
      </c>
      <c r="L41" s="54">
        <v>8</v>
      </c>
      <c r="M41" s="12">
        <v>41481</v>
      </c>
      <c r="N41" s="12"/>
      <c r="O41" s="12"/>
      <c r="P41" s="12">
        <f t="shared" si="11"/>
        <v>41481</v>
      </c>
      <c r="Q41" s="12"/>
      <c r="R41" s="60">
        <f t="shared" si="6"/>
        <v>4205081</v>
      </c>
      <c r="S41" s="54">
        <v>283</v>
      </c>
      <c r="T41" s="15" t="s">
        <v>67</v>
      </c>
      <c r="U41" s="55" t="s">
        <v>226</v>
      </c>
      <c r="V41" s="54" t="s">
        <v>99</v>
      </c>
      <c r="W41" s="55" t="s">
        <v>27</v>
      </c>
      <c r="X41" s="59" t="s">
        <v>463</v>
      </c>
      <c r="Y41" s="126">
        <f t="shared" si="12"/>
        <v>41481</v>
      </c>
      <c r="Z41" s="33"/>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c r="EA41" s="125"/>
      <c r="EB41" s="125"/>
      <c r="EC41" s="125"/>
      <c r="ED41" s="125"/>
      <c r="EE41" s="125"/>
      <c r="EF41" s="125"/>
      <c r="EG41" s="125"/>
      <c r="EH41" s="125"/>
      <c r="EI41" s="125"/>
      <c r="EJ41" s="125"/>
      <c r="EK41" s="125"/>
      <c r="EL41" s="125"/>
      <c r="EM41" s="125"/>
      <c r="EN41" s="125"/>
      <c r="EO41" s="125"/>
      <c r="EP41" s="125"/>
      <c r="EQ41" s="125"/>
      <c r="ER41" s="125"/>
      <c r="ES41" s="125"/>
      <c r="ET41" s="125"/>
      <c r="EU41" s="125"/>
      <c r="EV41" s="125"/>
      <c r="EW41" s="125"/>
    </row>
    <row r="42" spans="1:153" s="59" customFormat="1" ht="78.75" customHeight="1" x14ac:dyDescent="0.2">
      <c r="A42" s="61">
        <v>38</v>
      </c>
      <c r="B42" s="54" t="s">
        <v>227</v>
      </c>
      <c r="C42" s="55" t="s">
        <v>228</v>
      </c>
      <c r="D42" s="55" t="s">
        <v>13</v>
      </c>
      <c r="E42" s="13" t="s">
        <v>28</v>
      </c>
      <c r="F42" s="56">
        <v>845834880</v>
      </c>
      <c r="G42" s="57" t="s">
        <v>229</v>
      </c>
      <c r="H42" s="38">
        <v>830033498</v>
      </c>
      <c r="I42" s="24"/>
      <c r="J42" s="12">
        <v>41471</v>
      </c>
      <c r="K42" s="12">
        <v>41479</v>
      </c>
      <c r="L42" s="54">
        <v>360</v>
      </c>
      <c r="M42" s="12">
        <v>41835</v>
      </c>
      <c r="N42" s="12"/>
      <c r="O42" s="12"/>
      <c r="P42" s="12">
        <f t="shared" si="11"/>
        <v>41835</v>
      </c>
      <c r="Q42" s="20">
        <v>58263300</v>
      </c>
      <c r="R42" s="60">
        <f t="shared" si="6"/>
        <v>904098180</v>
      </c>
      <c r="S42" s="54">
        <v>296</v>
      </c>
      <c r="T42" s="15" t="s">
        <v>220</v>
      </c>
      <c r="U42" s="55" t="s">
        <v>221</v>
      </c>
      <c r="V42" s="54" t="s">
        <v>53</v>
      </c>
      <c r="W42" s="55" t="s">
        <v>27</v>
      </c>
      <c r="X42" s="59" t="s">
        <v>463</v>
      </c>
      <c r="Y42" s="126">
        <f t="shared" si="12"/>
        <v>41835</v>
      </c>
      <c r="Z42" s="119"/>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DZ42" s="125"/>
      <c r="EA42" s="125"/>
      <c r="EB42" s="125"/>
      <c r="EC42" s="125"/>
      <c r="ED42" s="125"/>
      <c r="EE42" s="125"/>
      <c r="EF42" s="125"/>
      <c r="EG42" s="125"/>
      <c r="EH42" s="125"/>
      <c r="EI42" s="125"/>
      <c r="EJ42" s="125"/>
      <c r="EK42" s="125"/>
      <c r="EL42" s="125"/>
      <c r="EM42" s="125"/>
      <c r="EN42" s="125"/>
      <c r="EO42" s="125"/>
      <c r="EP42" s="125"/>
      <c r="EQ42" s="125"/>
      <c r="ER42" s="125"/>
      <c r="ES42" s="125"/>
      <c r="ET42" s="125"/>
      <c r="EU42" s="125"/>
      <c r="EV42" s="125"/>
      <c r="EW42" s="125"/>
    </row>
    <row r="43" spans="1:153" s="59" customFormat="1" ht="76.5" x14ac:dyDescent="0.2">
      <c r="A43" s="61">
        <v>39</v>
      </c>
      <c r="B43" s="54" t="s">
        <v>230</v>
      </c>
      <c r="C43" s="55" t="s">
        <v>231</v>
      </c>
      <c r="D43" s="55" t="s">
        <v>14</v>
      </c>
      <c r="E43" s="13" t="s">
        <v>15</v>
      </c>
      <c r="F43" s="56">
        <v>2790000</v>
      </c>
      <c r="G43" s="57" t="s">
        <v>232</v>
      </c>
      <c r="H43" s="38">
        <v>900080093</v>
      </c>
      <c r="I43" s="24"/>
      <c r="J43" s="12">
        <v>41477</v>
      </c>
      <c r="K43" s="12">
        <v>41477</v>
      </c>
      <c r="L43" s="54">
        <v>20</v>
      </c>
      <c r="M43" s="12">
        <v>41502</v>
      </c>
      <c r="N43" s="12"/>
      <c r="O43" s="12"/>
      <c r="P43" s="12">
        <f t="shared" si="11"/>
        <v>41502</v>
      </c>
      <c r="Q43" s="12"/>
      <c r="R43" s="60">
        <f t="shared" si="6"/>
        <v>2790000</v>
      </c>
      <c r="S43" s="54">
        <v>311</v>
      </c>
      <c r="T43" s="15" t="s">
        <v>220</v>
      </c>
      <c r="U43" s="55" t="s">
        <v>153</v>
      </c>
      <c r="V43" s="54" t="s">
        <v>154</v>
      </c>
      <c r="W43" s="55" t="s">
        <v>27</v>
      </c>
      <c r="X43" s="59" t="s">
        <v>463</v>
      </c>
      <c r="Y43" s="126">
        <f t="shared" si="12"/>
        <v>41502</v>
      </c>
      <c r="Z43" s="33"/>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c r="EB43" s="125"/>
      <c r="EC43" s="125"/>
      <c r="ED43" s="125"/>
      <c r="EE43" s="125"/>
      <c r="EF43" s="125"/>
      <c r="EG43" s="125"/>
      <c r="EH43" s="125"/>
      <c r="EI43" s="125"/>
      <c r="EJ43" s="125"/>
      <c r="EK43" s="125"/>
      <c r="EL43" s="125"/>
      <c r="EM43" s="125"/>
      <c r="EN43" s="125"/>
      <c r="EO43" s="125"/>
      <c r="EP43" s="125"/>
      <c r="EQ43" s="125"/>
      <c r="ER43" s="125"/>
      <c r="ES43" s="125"/>
      <c r="ET43" s="125"/>
      <c r="EU43" s="125"/>
      <c r="EV43" s="125"/>
      <c r="EW43" s="125"/>
    </row>
    <row r="44" spans="1:153" s="59" customFormat="1" ht="132" x14ac:dyDescent="0.2">
      <c r="A44" s="61">
        <v>40</v>
      </c>
      <c r="B44" s="54" t="s">
        <v>233</v>
      </c>
      <c r="C44" s="55" t="s">
        <v>234</v>
      </c>
      <c r="D44" s="55" t="s">
        <v>14</v>
      </c>
      <c r="E44" s="13" t="s">
        <v>28</v>
      </c>
      <c r="F44" s="56">
        <v>22705667</v>
      </c>
      <c r="G44" s="57" t="s">
        <v>235</v>
      </c>
      <c r="H44" s="38" t="s">
        <v>236</v>
      </c>
      <c r="I44" s="24">
        <v>5</v>
      </c>
      <c r="J44" s="12">
        <v>41477</v>
      </c>
      <c r="K44" s="12">
        <v>41485</v>
      </c>
      <c r="L44" s="54">
        <v>150</v>
      </c>
      <c r="M44" s="12">
        <v>41638</v>
      </c>
      <c r="N44" s="12"/>
      <c r="O44" s="12"/>
      <c r="P44" s="12">
        <f t="shared" si="11"/>
        <v>41638</v>
      </c>
      <c r="Q44" s="12"/>
      <c r="R44" s="60">
        <f t="shared" si="6"/>
        <v>22705667</v>
      </c>
      <c r="S44" s="54">
        <v>309</v>
      </c>
      <c r="T44" s="15" t="s">
        <v>36</v>
      </c>
      <c r="U44" s="55" t="s">
        <v>153</v>
      </c>
      <c r="V44" s="54" t="s">
        <v>154</v>
      </c>
      <c r="W44" s="55" t="s">
        <v>500</v>
      </c>
      <c r="X44" s="59" t="s">
        <v>463</v>
      </c>
      <c r="Y44" s="126">
        <f t="shared" si="12"/>
        <v>41638</v>
      </c>
      <c r="Z44" s="119">
        <v>41702</v>
      </c>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row>
    <row r="45" spans="1:153" s="59" customFormat="1" ht="72" x14ac:dyDescent="0.2">
      <c r="A45" s="61">
        <v>41</v>
      </c>
      <c r="B45" s="54" t="s">
        <v>237</v>
      </c>
      <c r="C45" s="55" t="s">
        <v>238</v>
      </c>
      <c r="D45" s="55" t="s">
        <v>14</v>
      </c>
      <c r="E45" s="13" t="s">
        <v>28</v>
      </c>
      <c r="F45" s="56">
        <v>13572000</v>
      </c>
      <c r="G45" s="57" t="s">
        <v>239</v>
      </c>
      <c r="H45" s="38" t="s">
        <v>240</v>
      </c>
      <c r="I45" s="24">
        <v>8</v>
      </c>
      <c r="J45" s="12">
        <v>41486</v>
      </c>
      <c r="K45" s="12">
        <v>41487</v>
      </c>
      <c r="L45" s="54">
        <v>120</v>
      </c>
      <c r="M45" s="12">
        <v>41608</v>
      </c>
      <c r="N45" s="12"/>
      <c r="O45" s="12"/>
      <c r="P45" s="12">
        <f t="shared" si="11"/>
        <v>41608</v>
      </c>
      <c r="Q45" s="12"/>
      <c r="R45" s="60">
        <f t="shared" si="6"/>
        <v>13572000</v>
      </c>
      <c r="S45" s="54">
        <v>314</v>
      </c>
      <c r="T45" s="15" t="s">
        <v>37</v>
      </c>
      <c r="U45" s="55" t="s">
        <v>241</v>
      </c>
      <c r="V45" s="54" t="s">
        <v>242</v>
      </c>
      <c r="W45" s="55" t="s">
        <v>500</v>
      </c>
      <c r="X45" s="59" t="s">
        <v>463</v>
      </c>
      <c r="Y45" s="126">
        <f t="shared" si="12"/>
        <v>41608</v>
      </c>
      <c r="Z45" s="119">
        <v>42422</v>
      </c>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row>
    <row r="46" spans="1:153" s="68" customFormat="1" ht="96" x14ac:dyDescent="0.2">
      <c r="A46" s="61">
        <v>42</v>
      </c>
      <c r="B46" s="55" t="s">
        <v>243</v>
      </c>
      <c r="C46" s="55" t="s">
        <v>244</v>
      </c>
      <c r="D46" s="55" t="s">
        <v>13</v>
      </c>
      <c r="E46" s="13" t="s">
        <v>19</v>
      </c>
      <c r="F46" s="66">
        <v>38600000</v>
      </c>
      <c r="G46" s="57" t="s">
        <v>18</v>
      </c>
      <c r="H46" s="38" t="s">
        <v>245</v>
      </c>
      <c r="I46" s="24">
        <v>1</v>
      </c>
      <c r="J46" s="12">
        <v>41365</v>
      </c>
      <c r="K46" s="12">
        <v>41365</v>
      </c>
      <c r="L46" s="54">
        <v>240</v>
      </c>
      <c r="M46" s="12">
        <v>41608</v>
      </c>
      <c r="N46" s="119">
        <v>41608</v>
      </c>
      <c r="O46" s="19">
        <v>90</v>
      </c>
      <c r="P46" s="30">
        <v>42035</v>
      </c>
      <c r="Q46" s="20">
        <v>16336485</v>
      </c>
      <c r="R46" s="60">
        <f t="shared" si="6"/>
        <v>54936485</v>
      </c>
      <c r="S46" s="54">
        <v>124</v>
      </c>
      <c r="T46" s="15" t="s">
        <v>32</v>
      </c>
      <c r="U46" s="55" t="s">
        <v>145</v>
      </c>
      <c r="V46" s="55" t="s">
        <v>146</v>
      </c>
      <c r="W46" s="55" t="s">
        <v>27</v>
      </c>
      <c r="X46" s="59" t="s">
        <v>463</v>
      </c>
      <c r="Y46" s="126">
        <f t="shared" si="12"/>
        <v>42035</v>
      </c>
      <c r="Z46" s="119"/>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25"/>
      <c r="CN46" s="125"/>
      <c r="CO46" s="125"/>
      <c r="CP46" s="125"/>
      <c r="CQ46" s="125"/>
      <c r="CR46" s="125"/>
      <c r="CS46" s="125"/>
      <c r="CT46" s="125"/>
      <c r="CU46" s="125"/>
      <c r="CV46" s="125"/>
      <c r="CW46" s="125"/>
      <c r="CX46" s="125"/>
      <c r="CY46" s="125"/>
      <c r="CZ46" s="125"/>
      <c r="DA46" s="125"/>
      <c r="DB46" s="125"/>
      <c r="DC46" s="125"/>
      <c r="DD46" s="125"/>
      <c r="DE46" s="125"/>
      <c r="DF46" s="125"/>
      <c r="DG46" s="125"/>
      <c r="DH46" s="125"/>
      <c r="DI46" s="125"/>
      <c r="DJ46" s="125"/>
      <c r="DK46" s="125"/>
      <c r="DL46" s="125"/>
      <c r="DM46" s="125"/>
      <c r="DN46" s="125"/>
      <c r="DO46" s="125"/>
      <c r="DP46" s="125"/>
      <c r="DQ46" s="125"/>
      <c r="DR46" s="125"/>
      <c r="DS46" s="125"/>
      <c r="DT46" s="125"/>
      <c r="DU46" s="125"/>
      <c r="DV46" s="125"/>
      <c r="DW46" s="125"/>
      <c r="DX46" s="125"/>
      <c r="DY46" s="125"/>
      <c r="DZ46" s="125"/>
      <c r="EA46" s="125"/>
      <c r="EB46" s="125"/>
      <c r="EC46" s="125"/>
      <c r="ED46" s="125"/>
      <c r="EE46" s="125"/>
      <c r="EF46" s="125"/>
      <c r="EG46" s="125"/>
      <c r="EH46" s="125"/>
      <c r="EI46" s="125"/>
      <c r="EJ46" s="125"/>
      <c r="EK46" s="125"/>
      <c r="EL46" s="125"/>
      <c r="EM46" s="125"/>
      <c r="EN46" s="125"/>
      <c r="EO46" s="125"/>
      <c r="EP46" s="125"/>
      <c r="EQ46" s="125"/>
      <c r="ER46" s="125"/>
      <c r="ES46" s="125"/>
      <c r="ET46" s="125"/>
      <c r="EU46" s="125"/>
      <c r="EV46" s="125"/>
      <c r="EW46" s="125"/>
    </row>
    <row r="47" spans="1:153" s="68" customFormat="1" ht="87" customHeight="1" x14ac:dyDescent="0.2">
      <c r="A47" s="61">
        <v>43</v>
      </c>
      <c r="B47" s="55" t="s">
        <v>246</v>
      </c>
      <c r="C47" s="55" t="s">
        <v>247</v>
      </c>
      <c r="D47" s="55" t="s">
        <v>14</v>
      </c>
      <c r="E47" s="13" t="s">
        <v>28</v>
      </c>
      <c r="F47" s="66">
        <v>6336000</v>
      </c>
      <c r="G47" s="57" t="s">
        <v>248</v>
      </c>
      <c r="H47" s="38">
        <v>76044686</v>
      </c>
      <c r="I47" s="24"/>
      <c r="J47" s="12">
        <v>41487</v>
      </c>
      <c r="K47" s="12">
        <v>41488</v>
      </c>
      <c r="L47" s="54">
        <v>90</v>
      </c>
      <c r="M47" s="12">
        <v>41580</v>
      </c>
      <c r="N47" s="12"/>
      <c r="O47" s="69"/>
      <c r="P47" s="12">
        <f>M47+O47</f>
        <v>41580</v>
      </c>
      <c r="Q47" s="56">
        <v>2171250</v>
      </c>
      <c r="R47" s="60">
        <f t="shared" si="6"/>
        <v>8507250</v>
      </c>
      <c r="S47" s="54">
        <v>316</v>
      </c>
      <c r="T47" s="15" t="s">
        <v>29</v>
      </c>
      <c r="U47" s="55" t="s">
        <v>249</v>
      </c>
      <c r="V47" s="55" t="s">
        <v>93</v>
      </c>
      <c r="W47" s="55" t="s">
        <v>27</v>
      </c>
      <c r="X47" s="59" t="s">
        <v>464</v>
      </c>
      <c r="Y47" s="126">
        <f t="shared" si="12"/>
        <v>41580</v>
      </c>
      <c r="Z47" s="33"/>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5"/>
      <c r="EB47" s="125"/>
      <c r="EC47" s="125"/>
      <c r="ED47" s="125"/>
      <c r="EE47" s="125"/>
      <c r="EF47" s="125"/>
      <c r="EG47" s="125"/>
      <c r="EH47" s="125"/>
      <c r="EI47" s="125"/>
      <c r="EJ47" s="125"/>
      <c r="EK47" s="125"/>
      <c r="EL47" s="125"/>
      <c r="EM47" s="125"/>
      <c r="EN47" s="125"/>
      <c r="EO47" s="125"/>
      <c r="EP47" s="125"/>
      <c r="EQ47" s="125"/>
      <c r="ER47" s="125"/>
      <c r="ES47" s="125"/>
      <c r="ET47" s="125"/>
      <c r="EU47" s="125"/>
      <c r="EV47" s="125"/>
      <c r="EW47" s="125"/>
    </row>
    <row r="48" spans="1:153" s="68" customFormat="1" ht="120" x14ac:dyDescent="0.2">
      <c r="A48" s="61">
        <v>44</v>
      </c>
      <c r="B48" s="55" t="s">
        <v>250</v>
      </c>
      <c r="C48" s="55" t="s">
        <v>251</v>
      </c>
      <c r="D48" s="55" t="s">
        <v>14</v>
      </c>
      <c r="E48" s="13" t="s">
        <v>28</v>
      </c>
      <c r="F48" s="66">
        <v>3120000</v>
      </c>
      <c r="G48" s="57" t="s">
        <v>252</v>
      </c>
      <c r="H48" s="38">
        <v>4114141</v>
      </c>
      <c r="I48" s="24"/>
      <c r="J48" s="12">
        <v>41487</v>
      </c>
      <c r="K48" s="12">
        <v>41488</v>
      </c>
      <c r="L48" s="54">
        <v>90</v>
      </c>
      <c r="M48" s="12">
        <v>41580</v>
      </c>
      <c r="N48" s="12"/>
      <c r="O48" s="69"/>
      <c r="P48" s="12">
        <f>M48+O48</f>
        <v>41580</v>
      </c>
      <c r="Q48" s="69"/>
      <c r="R48" s="60">
        <f t="shared" si="6"/>
        <v>3120000</v>
      </c>
      <c r="S48" s="61">
        <v>320</v>
      </c>
      <c r="T48" s="15" t="s">
        <v>29</v>
      </c>
      <c r="U48" s="55" t="s">
        <v>249</v>
      </c>
      <c r="V48" s="55" t="s">
        <v>93</v>
      </c>
      <c r="W48" s="55" t="s">
        <v>27</v>
      </c>
      <c r="X48" s="59" t="s">
        <v>464</v>
      </c>
      <c r="Y48" s="126">
        <f t="shared" si="12"/>
        <v>41580</v>
      </c>
      <c r="Z48" s="33"/>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5"/>
      <c r="EB48" s="125"/>
      <c r="EC48" s="125"/>
      <c r="ED48" s="125"/>
      <c r="EE48" s="125"/>
      <c r="EF48" s="125"/>
      <c r="EG48" s="125"/>
      <c r="EH48" s="125"/>
      <c r="EI48" s="125"/>
      <c r="EJ48" s="125"/>
      <c r="EK48" s="125"/>
      <c r="EL48" s="125"/>
      <c r="EM48" s="125"/>
      <c r="EN48" s="125"/>
      <c r="EO48" s="125"/>
      <c r="EP48" s="125"/>
      <c r="EQ48" s="125"/>
      <c r="ER48" s="125"/>
      <c r="ES48" s="125"/>
      <c r="ET48" s="125"/>
      <c r="EU48" s="125"/>
      <c r="EV48" s="125"/>
      <c r="EW48" s="125"/>
    </row>
    <row r="49" spans="1:153" s="68" customFormat="1" ht="76.5" x14ac:dyDescent="0.2">
      <c r="A49" s="61">
        <v>45</v>
      </c>
      <c r="B49" s="55" t="s">
        <v>253</v>
      </c>
      <c r="C49" s="55" t="s">
        <v>254</v>
      </c>
      <c r="D49" s="55" t="s">
        <v>14</v>
      </c>
      <c r="E49" s="13" t="s">
        <v>15</v>
      </c>
      <c r="F49" s="66">
        <v>1431412</v>
      </c>
      <c r="G49" s="57" t="s">
        <v>255</v>
      </c>
      <c r="H49" s="38" t="s">
        <v>256</v>
      </c>
      <c r="I49" s="24">
        <v>0</v>
      </c>
      <c r="J49" s="12">
        <v>41507</v>
      </c>
      <c r="K49" s="12">
        <v>41515</v>
      </c>
      <c r="L49" s="54">
        <v>15</v>
      </c>
      <c r="M49" s="12">
        <v>41535</v>
      </c>
      <c r="N49" s="12"/>
      <c r="O49" s="69"/>
      <c r="P49" s="12">
        <f>M49+O49</f>
        <v>41535</v>
      </c>
      <c r="Q49" s="69"/>
      <c r="R49" s="60">
        <f t="shared" si="6"/>
        <v>1431412</v>
      </c>
      <c r="S49" s="61">
        <v>344</v>
      </c>
      <c r="T49" s="15" t="s">
        <v>220</v>
      </c>
      <c r="U49" s="55" t="s">
        <v>153</v>
      </c>
      <c r="V49" s="55" t="s">
        <v>154</v>
      </c>
      <c r="W49" s="55" t="s">
        <v>27</v>
      </c>
      <c r="X49" s="59" t="s">
        <v>463</v>
      </c>
      <c r="Y49" s="126">
        <f t="shared" si="12"/>
        <v>41535</v>
      </c>
      <c r="Z49" s="33"/>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c r="CL49" s="125"/>
      <c r="CM49" s="125"/>
      <c r="CN49" s="125"/>
      <c r="CO49" s="125"/>
      <c r="CP49" s="125"/>
      <c r="CQ49" s="125"/>
      <c r="CR49" s="125"/>
      <c r="CS49" s="125"/>
      <c r="CT49" s="125"/>
      <c r="CU49" s="125"/>
      <c r="CV49" s="125"/>
      <c r="CW49" s="125"/>
      <c r="CX49" s="125"/>
      <c r="CY49" s="125"/>
      <c r="CZ49" s="125"/>
      <c r="DA49" s="125"/>
      <c r="DB49" s="125"/>
      <c r="DC49" s="125"/>
      <c r="DD49" s="125"/>
      <c r="DE49" s="125"/>
      <c r="DF49" s="125"/>
      <c r="DG49" s="125"/>
      <c r="DH49" s="125"/>
      <c r="DI49" s="125"/>
      <c r="DJ49" s="125"/>
      <c r="DK49" s="125"/>
      <c r="DL49" s="125"/>
      <c r="DM49" s="125"/>
      <c r="DN49" s="125"/>
      <c r="DO49" s="125"/>
      <c r="DP49" s="125"/>
      <c r="DQ49" s="125"/>
      <c r="DR49" s="125"/>
      <c r="DS49" s="125"/>
      <c r="DT49" s="125"/>
      <c r="DU49" s="125"/>
      <c r="DV49" s="125"/>
      <c r="DW49" s="125"/>
      <c r="DX49" s="125"/>
      <c r="DY49" s="125"/>
      <c r="DZ49" s="125"/>
      <c r="EA49" s="125"/>
      <c r="EB49" s="125"/>
      <c r="EC49" s="125"/>
      <c r="ED49" s="125"/>
      <c r="EE49" s="125"/>
      <c r="EF49" s="125"/>
      <c r="EG49" s="125"/>
      <c r="EH49" s="125"/>
      <c r="EI49" s="125"/>
      <c r="EJ49" s="125"/>
      <c r="EK49" s="125"/>
      <c r="EL49" s="125"/>
      <c r="EM49" s="125"/>
      <c r="EN49" s="125"/>
      <c r="EO49" s="125"/>
      <c r="EP49" s="125"/>
      <c r="EQ49" s="125"/>
      <c r="ER49" s="125"/>
      <c r="ES49" s="125"/>
      <c r="ET49" s="125"/>
      <c r="EU49" s="125"/>
      <c r="EV49" s="125"/>
      <c r="EW49" s="125"/>
    </row>
    <row r="50" spans="1:153" s="68" customFormat="1" ht="60" x14ac:dyDescent="0.2">
      <c r="A50" s="61">
        <v>46</v>
      </c>
      <c r="B50" s="55" t="s">
        <v>257</v>
      </c>
      <c r="C50" s="55" t="s">
        <v>258</v>
      </c>
      <c r="D50" s="55" t="s">
        <v>14</v>
      </c>
      <c r="E50" s="13" t="s">
        <v>28</v>
      </c>
      <c r="F50" s="66">
        <v>11346463</v>
      </c>
      <c r="G50" s="57" t="s">
        <v>259</v>
      </c>
      <c r="H50" s="38" t="s">
        <v>260</v>
      </c>
      <c r="I50" s="24">
        <v>1</v>
      </c>
      <c r="J50" s="12">
        <v>41512</v>
      </c>
      <c r="K50" s="69">
        <v>41548</v>
      </c>
      <c r="L50" s="55">
        <v>30</v>
      </c>
      <c r="M50" s="67">
        <v>41558</v>
      </c>
      <c r="N50" s="67"/>
      <c r="O50" s="69"/>
      <c r="P50" s="12">
        <f>M50+O50</f>
        <v>41558</v>
      </c>
      <c r="Q50" s="69"/>
      <c r="R50" s="60">
        <f t="shared" si="6"/>
        <v>11346463</v>
      </c>
      <c r="S50" s="61">
        <v>347</v>
      </c>
      <c r="T50" s="15" t="s">
        <v>37</v>
      </c>
      <c r="U50" s="55" t="s">
        <v>249</v>
      </c>
      <c r="V50" s="55" t="s">
        <v>93</v>
      </c>
      <c r="W50" s="55" t="s">
        <v>500</v>
      </c>
      <c r="X50" s="59" t="s">
        <v>463</v>
      </c>
      <c r="Y50" s="126">
        <f t="shared" si="12"/>
        <v>41558</v>
      </c>
      <c r="Z50" s="119">
        <v>41716</v>
      </c>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c r="CE50" s="125"/>
      <c r="CF50" s="125"/>
      <c r="CG50" s="125"/>
      <c r="CH50" s="125"/>
      <c r="CI50" s="125"/>
      <c r="CJ50" s="125"/>
      <c r="CK50" s="125"/>
      <c r="CL50" s="125"/>
      <c r="CM50" s="125"/>
      <c r="CN50" s="125"/>
      <c r="CO50" s="125"/>
      <c r="CP50" s="125"/>
      <c r="CQ50" s="125"/>
      <c r="CR50" s="125"/>
      <c r="CS50" s="125"/>
      <c r="CT50" s="125"/>
      <c r="CU50" s="125"/>
      <c r="CV50" s="125"/>
      <c r="CW50" s="125"/>
      <c r="CX50" s="125"/>
      <c r="CY50" s="125"/>
      <c r="CZ50" s="125"/>
      <c r="DA50" s="125"/>
      <c r="DB50" s="125"/>
      <c r="DC50" s="125"/>
      <c r="DD50" s="125"/>
      <c r="DE50" s="125"/>
      <c r="DF50" s="125"/>
      <c r="DG50" s="125"/>
      <c r="DH50" s="125"/>
      <c r="DI50" s="125"/>
      <c r="DJ50" s="125"/>
      <c r="DK50" s="125"/>
      <c r="DL50" s="125"/>
      <c r="DM50" s="125"/>
      <c r="DN50" s="125"/>
      <c r="DO50" s="125"/>
      <c r="DP50" s="125"/>
      <c r="DQ50" s="125"/>
      <c r="DR50" s="125"/>
      <c r="DS50" s="125"/>
      <c r="DT50" s="125"/>
      <c r="DU50" s="125"/>
      <c r="DV50" s="125"/>
      <c r="DW50" s="125"/>
      <c r="DX50" s="125"/>
      <c r="DY50" s="125"/>
      <c r="DZ50" s="125"/>
      <c r="EA50" s="125"/>
      <c r="EB50" s="125"/>
      <c r="EC50" s="125"/>
      <c r="ED50" s="125"/>
      <c r="EE50" s="125"/>
      <c r="EF50" s="125"/>
      <c r="EG50" s="125"/>
      <c r="EH50" s="125"/>
      <c r="EI50" s="125"/>
      <c r="EJ50" s="125"/>
      <c r="EK50" s="125"/>
      <c r="EL50" s="125"/>
      <c r="EM50" s="125"/>
      <c r="EN50" s="125"/>
      <c r="EO50" s="125"/>
      <c r="EP50" s="125"/>
      <c r="EQ50" s="125"/>
      <c r="ER50" s="125"/>
      <c r="ES50" s="125"/>
      <c r="ET50" s="125"/>
      <c r="EU50" s="125"/>
      <c r="EV50" s="125"/>
      <c r="EW50" s="125"/>
    </row>
    <row r="51" spans="1:153" s="68" customFormat="1" ht="270.75" customHeight="1" x14ac:dyDescent="0.2">
      <c r="A51" s="61">
        <v>47</v>
      </c>
      <c r="B51" s="70" t="s">
        <v>261</v>
      </c>
      <c r="C51" s="55" t="s">
        <v>262</v>
      </c>
      <c r="D51" s="55" t="s">
        <v>13</v>
      </c>
      <c r="E51" s="13" t="s">
        <v>28</v>
      </c>
      <c r="F51" s="66">
        <v>399929057</v>
      </c>
      <c r="G51" s="57" t="s">
        <v>33</v>
      </c>
      <c r="H51" s="38" t="s">
        <v>87</v>
      </c>
      <c r="I51" s="24">
        <v>8</v>
      </c>
      <c r="J51" s="12">
        <v>41513</v>
      </c>
      <c r="K51" s="69">
        <v>41516</v>
      </c>
      <c r="L51" s="54">
        <v>365</v>
      </c>
      <c r="M51" s="67">
        <v>41880</v>
      </c>
      <c r="N51" s="119">
        <v>41880</v>
      </c>
      <c r="O51" s="27" t="s">
        <v>449</v>
      </c>
      <c r="P51" s="30" t="s">
        <v>450</v>
      </c>
      <c r="Q51" s="95" t="s">
        <v>451</v>
      </c>
      <c r="R51" s="60">
        <f>F51+21246618+70016440+17680416</f>
        <v>508872531</v>
      </c>
      <c r="S51" s="61">
        <v>348</v>
      </c>
      <c r="T51" s="15" t="s">
        <v>452</v>
      </c>
      <c r="U51" s="55" t="s">
        <v>263</v>
      </c>
      <c r="V51" s="55" t="s">
        <v>264</v>
      </c>
      <c r="W51" s="55" t="s">
        <v>27</v>
      </c>
      <c r="X51" s="59" t="s">
        <v>463</v>
      </c>
      <c r="Y51" s="126">
        <v>42063</v>
      </c>
      <c r="Z51" s="119"/>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c r="CD51" s="125"/>
      <c r="CE51" s="125"/>
      <c r="CF51" s="125"/>
      <c r="CG51" s="125"/>
      <c r="CH51" s="125"/>
      <c r="CI51" s="125"/>
      <c r="CJ51" s="125"/>
      <c r="CK51" s="125"/>
      <c r="CL51" s="125"/>
      <c r="CM51" s="125"/>
      <c r="CN51" s="125"/>
      <c r="CO51" s="125"/>
      <c r="CP51" s="125"/>
      <c r="CQ51" s="125"/>
      <c r="CR51" s="125"/>
      <c r="CS51" s="125"/>
      <c r="CT51" s="125"/>
      <c r="CU51" s="125"/>
      <c r="CV51" s="125"/>
      <c r="CW51" s="125"/>
      <c r="CX51" s="125"/>
      <c r="CY51" s="125"/>
      <c r="CZ51" s="125"/>
      <c r="DA51" s="125"/>
      <c r="DB51" s="125"/>
      <c r="DC51" s="125"/>
      <c r="DD51" s="125"/>
      <c r="DE51" s="125"/>
      <c r="DF51" s="125"/>
      <c r="DG51" s="125"/>
      <c r="DH51" s="125"/>
      <c r="DI51" s="125"/>
      <c r="DJ51" s="125"/>
      <c r="DK51" s="125"/>
      <c r="DL51" s="125"/>
      <c r="DM51" s="125"/>
      <c r="DN51" s="125"/>
      <c r="DO51" s="125"/>
      <c r="DP51" s="125"/>
      <c r="DQ51" s="125"/>
      <c r="DR51" s="125"/>
      <c r="DS51" s="125"/>
      <c r="DT51" s="125"/>
      <c r="DU51" s="125"/>
      <c r="DV51" s="125"/>
      <c r="DW51" s="125"/>
      <c r="DX51" s="125"/>
      <c r="DY51" s="125"/>
      <c r="DZ51" s="125"/>
      <c r="EA51" s="125"/>
      <c r="EB51" s="125"/>
      <c r="EC51" s="125"/>
      <c r="ED51" s="125"/>
      <c r="EE51" s="125"/>
      <c r="EF51" s="125"/>
      <c r="EG51" s="125"/>
      <c r="EH51" s="125"/>
      <c r="EI51" s="125"/>
      <c r="EJ51" s="125"/>
      <c r="EK51" s="125"/>
      <c r="EL51" s="125"/>
      <c r="EM51" s="125"/>
      <c r="EN51" s="125"/>
      <c r="EO51" s="125"/>
      <c r="EP51" s="125"/>
      <c r="EQ51" s="125"/>
      <c r="ER51" s="125"/>
      <c r="ES51" s="125"/>
      <c r="ET51" s="125"/>
      <c r="EU51" s="125"/>
      <c r="EV51" s="125"/>
      <c r="EW51" s="125"/>
    </row>
    <row r="52" spans="1:153" s="68" customFormat="1" ht="108" x14ac:dyDescent="0.2">
      <c r="A52" s="61">
        <v>48</v>
      </c>
      <c r="B52" s="55" t="s">
        <v>265</v>
      </c>
      <c r="C52" s="55" t="s">
        <v>266</v>
      </c>
      <c r="D52" s="55" t="s">
        <v>13</v>
      </c>
      <c r="E52" s="13" t="s">
        <v>28</v>
      </c>
      <c r="F52" s="66">
        <v>209300000</v>
      </c>
      <c r="G52" s="57" t="s">
        <v>267</v>
      </c>
      <c r="H52" s="38" t="s">
        <v>268</v>
      </c>
      <c r="I52" s="24">
        <v>3</v>
      </c>
      <c r="J52" s="12">
        <v>41514</v>
      </c>
      <c r="K52" s="18">
        <v>41522</v>
      </c>
      <c r="L52" s="54">
        <v>180</v>
      </c>
      <c r="M52" s="18">
        <v>41702</v>
      </c>
      <c r="N52" s="119">
        <v>41702</v>
      </c>
      <c r="O52" s="19" t="s">
        <v>453</v>
      </c>
      <c r="P52" s="36" t="s">
        <v>454</v>
      </c>
      <c r="Q52" s="69"/>
      <c r="R52" s="60">
        <f t="shared" si="6"/>
        <v>209300000</v>
      </c>
      <c r="S52" s="61">
        <v>349</v>
      </c>
      <c r="T52" s="15" t="s">
        <v>47</v>
      </c>
      <c r="U52" s="55" t="s">
        <v>269</v>
      </c>
      <c r="V52" s="55" t="s">
        <v>270</v>
      </c>
      <c r="W52" s="55" t="s">
        <v>500</v>
      </c>
      <c r="X52" s="59" t="s">
        <v>463</v>
      </c>
      <c r="Y52" s="126">
        <v>41911</v>
      </c>
      <c r="Z52" s="119">
        <v>41913</v>
      </c>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5"/>
      <c r="DV52" s="125"/>
      <c r="DW52" s="125"/>
      <c r="DX52" s="125"/>
      <c r="DY52" s="125"/>
      <c r="DZ52" s="125"/>
      <c r="EA52" s="125"/>
      <c r="EB52" s="125"/>
      <c r="EC52" s="125"/>
      <c r="ED52" s="125"/>
      <c r="EE52" s="125"/>
      <c r="EF52" s="125"/>
      <c r="EG52" s="125"/>
      <c r="EH52" s="125"/>
      <c r="EI52" s="125"/>
      <c r="EJ52" s="125"/>
      <c r="EK52" s="125"/>
      <c r="EL52" s="125"/>
      <c r="EM52" s="125"/>
      <c r="EN52" s="125"/>
      <c r="EO52" s="125"/>
      <c r="EP52" s="125"/>
      <c r="EQ52" s="125"/>
      <c r="ER52" s="125"/>
      <c r="ES52" s="125"/>
      <c r="ET52" s="125"/>
      <c r="EU52" s="125"/>
      <c r="EV52" s="125"/>
      <c r="EW52" s="125"/>
    </row>
    <row r="53" spans="1:153" s="68" customFormat="1" ht="96" x14ac:dyDescent="0.2">
      <c r="A53" s="61">
        <v>49</v>
      </c>
      <c r="B53" s="55" t="s">
        <v>271</v>
      </c>
      <c r="C53" s="55" t="s">
        <v>272</v>
      </c>
      <c r="D53" s="55" t="s">
        <v>14</v>
      </c>
      <c r="E53" s="13" t="s">
        <v>28</v>
      </c>
      <c r="F53" s="66">
        <v>22400000</v>
      </c>
      <c r="G53" s="57" t="s">
        <v>273</v>
      </c>
      <c r="H53" s="38" t="s">
        <v>274</v>
      </c>
      <c r="I53" s="24">
        <v>1</v>
      </c>
      <c r="J53" s="12">
        <v>41515</v>
      </c>
      <c r="K53" s="69">
        <v>41529</v>
      </c>
      <c r="L53" s="54">
        <v>5</v>
      </c>
      <c r="M53" s="69">
        <v>41532</v>
      </c>
      <c r="N53" s="69"/>
      <c r="O53" s="69"/>
      <c r="P53" s="12">
        <f>M53+O53</f>
        <v>41532</v>
      </c>
      <c r="Q53" s="69"/>
      <c r="R53" s="60">
        <f t="shared" si="6"/>
        <v>22400000</v>
      </c>
      <c r="S53" s="61">
        <v>351</v>
      </c>
      <c r="T53" s="15" t="s">
        <v>37</v>
      </c>
      <c r="U53" s="55" t="s">
        <v>249</v>
      </c>
      <c r="V53" s="55" t="s">
        <v>93</v>
      </c>
      <c r="W53" s="55" t="s">
        <v>500</v>
      </c>
      <c r="X53" s="59" t="s">
        <v>463</v>
      </c>
      <c r="Y53" s="126">
        <f t="shared" si="12"/>
        <v>41532</v>
      </c>
      <c r="Z53" s="119">
        <v>41572</v>
      </c>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5"/>
      <c r="DI53" s="125"/>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row>
    <row r="54" spans="1:153" s="68" customFormat="1" ht="96" x14ac:dyDescent="0.2">
      <c r="A54" s="61">
        <v>50</v>
      </c>
      <c r="B54" s="55" t="s">
        <v>275</v>
      </c>
      <c r="C54" s="55" t="s">
        <v>276</v>
      </c>
      <c r="D54" s="55" t="s">
        <v>13</v>
      </c>
      <c r="E54" s="13" t="s">
        <v>28</v>
      </c>
      <c r="F54" s="66">
        <v>9000000</v>
      </c>
      <c r="G54" s="57" t="s">
        <v>277</v>
      </c>
      <c r="H54" s="38" t="s">
        <v>278</v>
      </c>
      <c r="I54" s="24">
        <v>1</v>
      </c>
      <c r="J54" s="12">
        <v>41516</v>
      </c>
      <c r="K54" s="69">
        <v>41520</v>
      </c>
      <c r="L54" s="54">
        <v>360</v>
      </c>
      <c r="M54" s="69">
        <v>41885</v>
      </c>
      <c r="N54" s="69"/>
      <c r="O54" s="69"/>
      <c r="P54" s="12">
        <f>M54+O54</f>
        <v>41885</v>
      </c>
      <c r="Q54" s="69"/>
      <c r="R54" s="60">
        <f t="shared" si="6"/>
        <v>9000000</v>
      </c>
      <c r="S54" s="61">
        <v>356</v>
      </c>
      <c r="T54" s="15" t="s">
        <v>67</v>
      </c>
      <c r="U54" s="55" t="s">
        <v>279</v>
      </c>
      <c r="V54" s="55" t="s">
        <v>280</v>
      </c>
      <c r="W54" s="55" t="s">
        <v>500</v>
      </c>
      <c r="X54" s="59" t="s">
        <v>463</v>
      </c>
      <c r="Y54" s="126">
        <f t="shared" si="12"/>
        <v>41885</v>
      </c>
      <c r="Z54" s="119">
        <v>41943</v>
      </c>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25"/>
      <c r="ES54" s="125"/>
      <c r="ET54" s="125"/>
      <c r="EU54" s="125"/>
      <c r="EV54" s="125"/>
      <c r="EW54" s="125"/>
    </row>
    <row r="55" spans="1:153" s="32" customFormat="1" ht="102" x14ac:dyDescent="0.2">
      <c r="A55" s="127">
        <v>51</v>
      </c>
      <c r="B55" s="13" t="s">
        <v>443</v>
      </c>
      <c r="C55" s="32" t="s">
        <v>281</v>
      </c>
      <c r="D55" s="13" t="s">
        <v>13</v>
      </c>
      <c r="E55" s="17" t="s">
        <v>282</v>
      </c>
      <c r="F55" s="13" t="s">
        <v>489</v>
      </c>
      <c r="G55" s="29" t="s">
        <v>283</v>
      </c>
      <c r="H55" s="21" t="s">
        <v>284</v>
      </c>
      <c r="I55" s="16">
        <v>4</v>
      </c>
      <c r="J55" s="18">
        <v>41516</v>
      </c>
      <c r="K55" s="31">
        <v>41517</v>
      </c>
      <c r="L55" s="19">
        <v>730</v>
      </c>
      <c r="M55" s="34">
        <v>42245</v>
      </c>
      <c r="N55" s="159" t="s">
        <v>502</v>
      </c>
      <c r="O55" s="19" t="s">
        <v>501</v>
      </c>
      <c r="P55" s="18" t="s">
        <v>503</v>
      </c>
      <c r="Q55" s="31"/>
      <c r="R55" s="41" t="s">
        <v>489</v>
      </c>
      <c r="S55" s="18" t="s">
        <v>16</v>
      </c>
      <c r="T55" s="15" t="s">
        <v>285</v>
      </c>
      <c r="U55" s="15" t="s">
        <v>153</v>
      </c>
      <c r="V55" s="15" t="s">
        <v>286</v>
      </c>
      <c r="W55" s="15" t="s">
        <v>30</v>
      </c>
      <c r="X55" s="25" t="s">
        <v>463</v>
      </c>
      <c r="Y55" s="165" t="str">
        <f t="shared" si="12"/>
        <v>30/08/2016
28/02/2017</v>
      </c>
      <c r="Z55" s="33"/>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125"/>
      <c r="DQ55" s="125"/>
      <c r="DR55" s="125"/>
      <c r="DS55" s="125"/>
      <c r="DT55" s="125"/>
      <c r="DU55" s="125"/>
      <c r="DV55" s="125"/>
      <c r="DW55" s="125"/>
      <c r="DX55" s="125"/>
      <c r="DY55" s="125"/>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row>
    <row r="56" spans="1:153" s="59" customFormat="1" ht="108" x14ac:dyDescent="0.2">
      <c r="A56" s="127">
        <v>52</v>
      </c>
      <c r="B56" s="13" t="s">
        <v>287</v>
      </c>
      <c r="C56" s="55" t="s">
        <v>288</v>
      </c>
      <c r="D56" s="13" t="s">
        <v>13</v>
      </c>
      <c r="E56" s="13" t="s">
        <v>28</v>
      </c>
      <c r="F56" s="56">
        <v>23050000</v>
      </c>
      <c r="G56" s="57" t="s">
        <v>289</v>
      </c>
      <c r="H56" s="38" t="s">
        <v>290</v>
      </c>
      <c r="I56" s="24">
        <v>0</v>
      </c>
      <c r="J56" s="12">
        <v>41528</v>
      </c>
      <c r="K56" s="12">
        <v>41530</v>
      </c>
      <c r="L56" s="72">
        <v>60</v>
      </c>
      <c r="M56" s="12">
        <v>41590</v>
      </c>
      <c r="N56" s="12"/>
      <c r="O56" s="12"/>
      <c r="P56" s="12">
        <f>M56+O56</f>
        <v>41590</v>
      </c>
      <c r="Q56" s="12"/>
      <c r="R56" s="60">
        <f t="shared" si="6"/>
        <v>23050000</v>
      </c>
      <c r="S56" s="61">
        <v>373</v>
      </c>
      <c r="T56" s="15" t="s">
        <v>291</v>
      </c>
      <c r="U56" s="61" t="s">
        <v>292</v>
      </c>
      <c r="V56" s="61" t="s">
        <v>293</v>
      </c>
      <c r="W56" s="55" t="s">
        <v>500</v>
      </c>
      <c r="X56" s="59" t="s">
        <v>463</v>
      </c>
      <c r="Y56" s="126">
        <f t="shared" si="12"/>
        <v>41590</v>
      </c>
      <c r="Z56" s="119">
        <v>41634</v>
      </c>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row>
    <row r="57" spans="1:153" s="59" customFormat="1" ht="72" x14ac:dyDescent="0.2">
      <c r="A57" s="127">
        <v>53</v>
      </c>
      <c r="B57" s="13" t="s">
        <v>294</v>
      </c>
      <c r="C57" s="55" t="s">
        <v>295</v>
      </c>
      <c r="D57" s="13" t="s">
        <v>21</v>
      </c>
      <c r="E57" s="13" t="s">
        <v>28</v>
      </c>
      <c r="F57" s="56">
        <v>667000000</v>
      </c>
      <c r="G57" s="57" t="s">
        <v>296</v>
      </c>
      <c r="H57" s="38">
        <v>900314764</v>
      </c>
      <c r="I57" s="24"/>
      <c r="J57" s="12">
        <v>41537</v>
      </c>
      <c r="K57" s="12">
        <v>41544</v>
      </c>
      <c r="L57" s="72">
        <v>105</v>
      </c>
      <c r="M57" s="12">
        <v>41650</v>
      </c>
      <c r="N57" s="12"/>
      <c r="O57" s="12"/>
      <c r="P57" s="12">
        <f>M57+O57</f>
        <v>41650</v>
      </c>
      <c r="Q57" s="12"/>
      <c r="R57" s="60">
        <f t="shared" si="6"/>
        <v>667000000</v>
      </c>
      <c r="S57" s="61">
        <v>380</v>
      </c>
      <c r="T57" s="15" t="s">
        <v>35</v>
      </c>
      <c r="U57" s="61" t="s">
        <v>297</v>
      </c>
      <c r="V57" s="61" t="s">
        <v>298</v>
      </c>
      <c r="W57" s="55" t="s">
        <v>500</v>
      </c>
      <c r="X57" s="59" t="s">
        <v>463</v>
      </c>
      <c r="Y57" s="126">
        <f t="shared" si="12"/>
        <v>41650</v>
      </c>
      <c r="Z57" s="119">
        <v>41694</v>
      </c>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c r="CE57" s="125"/>
      <c r="CF57" s="125"/>
      <c r="CG57" s="125"/>
      <c r="CH57" s="125"/>
      <c r="CI57" s="125"/>
      <c r="CJ57" s="125"/>
      <c r="CK57" s="125"/>
      <c r="CL57" s="125"/>
      <c r="CM57" s="125"/>
      <c r="CN57" s="125"/>
      <c r="CO57" s="125"/>
      <c r="CP57" s="125"/>
      <c r="CQ57" s="125"/>
      <c r="CR57" s="125"/>
      <c r="CS57" s="125"/>
      <c r="CT57" s="125"/>
      <c r="CU57" s="125"/>
      <c r="CV57" s="125"/>
      <c r="CW57" s="125"/>
      <c r="CX57" s="125"/>
      <c r="CY57" s="125"/>
      <c r="CZ57" s="125"/>
      <c r="DA57" s="125"/>
      <c r="DB57" s="125"/>
      <c r="DC57" s="125"/>
      <c r="DD57" s="125"/>
      <c r="DE57" s="125"/>
      <c r="DF57" s="125"/>
      <c r="DG57" s="125"/>
      <c r="DH57" s="125"/>
      <c r="DI57" s="125"/>
      <c r="DJ57" s="125"/>
      <c r="DK57" s="125"/>
      <c r="DL57" s="125"/>
      <c r="DM57" s="125"/>
      <c r="DN57" s="125"/>
      <c r="DO57" s="125"/>
      <c r="DP57" s="125"/>
      <c r="DQ57" s="125"/>
      <c r="DR57" s="125"/>
      <c r="DS57" s="125"/>
      <c r="DT57" s="125"/>
      <c r="DU57" s="125"/>
      <c r="DV57" s="125"/>
      <c r="DW57" s="125"/>
      <c r="DX57" s="125"/>
      <c r="DY57" s="125"/>
      <c r="DZ57" s="125"/>
      <c r="EA57" s="125"/>
      <c r="EB57" s="125"/>
      <c r="EC57" s="125"/>
      <c r="ED57" s="125"/>
      <c r="EE57" s="125"/>
      <c r="EF57" s="125"/>
      <c r="EG57" s="125"/>
      <c r="EH57" s="125"/>
      <c r="EI57" s="125"/>
      <c r="EJ57" s="125"/>
      <c r="EK57" s="125"/>
      <c r="EL57" s="125"/>
      <c r="EM57" s="125"/>
      <c r="EN57" s="125"/>
      <c r="EO57" s="125"/>
      <c r="EP57" s="125"/>
      <c r="EQ57" s="125"/>
      <c r="ER57" s="125"/>
      <c r="ES57" s="125"/>
      <c r="ET57" s="125"/>
      <c r="EU57" s="125"/>
      <c r="EV57" s="125"/>
      <c r="EW57" s="125"/>
    </row>
    <row r="58" spans="1:153" s="59" customFormat="1" ht="132" x14ac:dyDescent="0.2">
      <c r="A58" s="127">
        <v>54</v>
      </c>
      <c r="B58" s="13" t="s">
        <v>299</v>
      </c>
      <c r="C58" s="55" t="s">
        <v>300</v>
      </c>
      <c r="D58" s="13" t="s">
        <v>50</v>
      </c>
      <c r="E58" s="13" t="s">
        <v>461</v>
      </c>
      <c r="F58" s="56">
        <v>85000000</v>
      </c>
      <c r="G58" s="55" t="s">
        <v>51</v>
      </c>
      <c r="H58" s="38">
        <v>800193221</v>
      </c>
      <c r="I58" s="73">
        <v>0</v>
      </c>
      <c r="J58" s="12">
        <v>41540</v>
      </c>
      <c r="K58" s="12">
        <v>41544</v>
      </c>
      <c r="L58" s="72">
        <v>105</v>
      </c>
      <c r="M58" s="12">
        <v>41651</v>
      </c>
      <c r="N58" s="119">
        <v>41651</v>
      </c>
      <c r="O58" s="19" t="s">
        <v>455</v>
      </c>
      <c r="P58" s="36" t="s">
        <v>456</v>
      </c>
      <c r="Q58" s="35">
        <v>10000000</v>
      </c>
      <c r="R58" s="60">
        <f t="shared" si="6"/>
        <v>95000000</v>
      </c>
      <c r="S58" s="61">
        <v>381</v>
      </c>
      <c r="T58" s="15" t="s">
        <v>301</v>
      </c>
      <c r="U58" s="61" t="s">
        <v>302</v>
      </c>
      <c r="V58" s="61" t="s">
        <v>303</v>
      </c>
      <c r="W58" s="55" t="s">
        <v>27</v>
      </c>
      <c r="X58" s="59" t="s">
        <v>463</v>
      </c>
      <c r="Y58" s="67">
        <v>41830</v>
      </c>
      <c r="Z58" s="119"/>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125"/>
      <c r="CQ58" s="125"/>
      <c r="CR58" s="125"/>
      <c r="CS58" s="125"/>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row>
    <row r="59" spans="1:153" s="59" customFormat="1" ht="78" customHeight="1" x14ac:dyDescent="0.2">
      <c r="A59" s="127">
        <v>55</v>
      </c>
      <c r="B59" s="13" t="s">
        <v>304</v>
      </c>
      <c r="C59" s="55" t="s">
        <v>305</v>
      </c>
      <c r="D59" s="13" t="s">
        <v>24</v>
      </c>
      <c r="E59" s="13" t="s">
        <v>28</v>
      </c>
      <c r="F59" s="56">
        <v>41500000</v>
      </c>
      <c r="G59" s="57" t="s">
        <v>306</v>
      </c>
      <c r="H59" s="38" t="s">
        <v>307</v>
      </c>
      <c r="I59" s="24">
        <v>1</v>
      </c>
      <c r="J59" s="12">
        <v>41542</v>
      </c>
      <c r="K59" s="12">
        <v>41557</v>
      </c>
      <c r="L59" s="72">
        <v>120</v>
      </c>
      <c r="M59" s="12">
        <v>41679</v>
      </c>
      <c r="N59" s="119"/>
      <c r="O59" s="12"/>
      <c r="P59" s="12">
        <f>M59+O59</f>
        <v>41679</v>
      </c>
      <c r="Q59" s="12"/>
      <c r="R59" s="60">
        <f t="shared" si="6"/>
        <v>41500000</v>
      </c>
      <c r="S59" s="61">
        <v>395</v>
      </c>
      <c r="T59" s="15" t="s">
        <v>38</v>
      </c>
      <c r="U59" s="61" t="s">
        <v>153</v>
      </c>
      <c r="V59" s="61" t="s">
        <v>154</v>
      </c>
      <c r="W59" s="55" t="s">
        <v>500</v>
      </c>
      <c r="X59" s="59" t="s">
        <v>463</v>
      </c>
      <c r="Y59" s="126">
        <f t="shared" si="12"/>
        <v>41679</v>
      </c>
      <c r="Z59" s="119">
        <v>41823</v>
      </c>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125"/>
      <c r="CQ59" s="125"/>
      <c r="CR59" s="12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row>
    <row r="60" spans="1:153" s="59" customFormat="1" ht="72.75" customHeight="1" x14ac:dyDescent="0.2">
      <c r="A60" s="127">
        <v>56</v>
      </c>
      <c r="B60" s="13" t="s">
        <v>308</v>
      </c>
      <c r="C60" s="55" t="s">
        <v>309</v>
      </c>
      <c r="D60" s="13" t="s">
        <v>24</v>
      </c>
      <c r="E60" s="13" t="s">
        <v>461</v>
      </c>
      <c r="F60" s="56">
        <v>83366000</v>
      </c>
      <c r="G60" s="57" t="s">
        <v>310</v>
      </c>
      <c r="H60" s="38" t="s">
        <v>311</v>
      </c>
      <c r="I60" s="24">
        <v>1</v>
      </c>
      <c r="J60" s="12">
        <v>41547</v>
      </c>
      <c r="K60" s="12">
        <v>41551</v>
      </c>
      <c r="L60" s="72">
        <v>45</v>
      </c>
      <c r="M60" s="12">
        <v>41596</v>
      </c>
      <c r="N60" s="12"/>
      <c r="O60" s="12"/>
      <c r="P60" s="12">
        <f>M60+O60</f>
        <v>41596</v>
      </c>
      <c r="Q60" s="12"/>
      <c r="R60" s="60">
        <f t="shared" si="6"/>
        <v>83366000</v>
      </c>
      <c r="S60" s="61">
        <v>390</v>
      </c>
      <c r="T60" s="15" t="s">
        <v>49</v>
      </c>
      <c r="U60" s="61" t="s">
        <v>312</v>
      </c>
      <c r="V60" s="61" t="s">
        <v>313</v>
      </c>
      <c r="W60" s="55" t="s">
        <v>500</v>
      </c>
      <c r="X60" s="59" t="s">
        <v>463</v>
      </c>
      <c r="Y60" s="126">
        <f t="shared" si="12"/>
        <v>41596</v>
      </c>
      <c r="Z60" s="119">
        <v>41750</v>
      </c>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25"/>
      <c r="CA60" s="125"/>
      <c r="CB60" s="125"/>
      <c r="CC60" s="125"/>
      <c r="CD60" s="125"/>
      <c r="CE60" s="125"/>
      <c r="CF60" s="125"/>
      <c r="CG60" s="125"/>
      <c r="CH60" s="125"/>
      <c r="CI60" s="125"/>
      <c r="CJ60" s="125"/>
      <c r="CK60" s="125"/>
      <c r="CL60" s="125"/>
      <c r="CM60" s="125"/>
      <c r="CN60" s="125"/>
      <c r="CO60" s="125"/>
      <c r="CP60" s="125"/>
      <c r="CQ60" s="125"/>
      <c r="CR60" s="125"/>
      <c r="CS60" s="125"/>
      <c r="CT60" s="125"/>
      <c r="CU60" s="125"/>
      <c r="CV60" s="125"/>
      <c r="CW60" s="125"/>
      <c r="CX60" s="125"/>
      <c r="CY60" s="125"/>
      <c r="CZ60" s="125"/>
      <c r="DA60" s="125"/>
      <c r="DB60" s="125"/>
      <c r="DC60" s="125"/>
      <c r="DD60" s="125"/>
      <c r="DE60" s="125"/>
      <c r="DF60" s="125"/>
      <c r="DG60" s="125"/>
      <c r="DH60" s="125"/>
      <c r="DI60" s="125"/>
      <c r="DJ60" s="125"/>
      <c r="DK60" s="125"/>
      <c r="DL60" s="125"/>
      <c r="DM60" s="125"/>
      <c r="DN60" s="125"/>
      <c r="DO60" s="125"/>
      <c r="DP60" s="125"/>
      <c r="DQ60" s="125"/>
      <c r="DR60" s="125"/>
      <c r="DS60" s="125"/>
      <c r="DT60" s="125"/>
      <c r="DU60" s="125"/>
      <c r="DV60" s="125"/>
      <c r="DW60" s="125"/>
      <c r="DX60" s="125"/>
      <c r="DY60" s="125"/>
      <c r="DZ60" s="125"/>
      <c r="EA60" s="125"/>
      <c r="EB60" s="125"/>
      <c r="EC60" s="125"/>
      <c r="ED60" s="125"/>
      <c r="EE60" s="125"/>
      <c r="EF60" s="125"/>
      <c r="EG60" s="125"/>
      <c r="EH60" s="125"/>
      <c r="EI60" s="125"/>
      <c r="EJ60" s="125"/>
      <c r="EK60" s="125"/>
      <c r="EL60" s="125"/>
      <c r="EM60" s="125"/>
      <c r="EN60" s="125"/>
      <c r="EO60" s="125"/>
      <c r="EP60" s="125"/>
      <c r="EQ60" s="125"/>
      <c r="ER60" s="125"/>
      <c r="ES60" s="125"/>
      <c r="ET60" s="125"/>
      <c r="EU60" s="125"/>
      <c r="EV60" s="125"/>
      <c r="EW60" s="125"/>
    </row>
    <row r="61" spans="1:153" s="68" customFormat="1" ht="84" x14ac:dyDescent="0.2">
      <c r="A61" s="127">
        <v>57</v>
      </c>
      <c r="B61" s="13" t="s">
        <v>315</v>
      </c>
      <c r="C61" s="55" t="s">
        <v>316</v>
      </c>
      <c r="D61" s="13" t="s">
        <v>50</v>
      </c>
      <c r="E61" s="13" t="s">
        <v>28</v>
      </c>
      <c r="F61" s="66">
        <v>154964632</v>
      </c>
      <c r="G61" s="23" t="s">
        <v>23</v>
      </c>
      <c r="H61" s="38" t="s">
        <v>317</v>
      </c>
      <c r="I61" s="81">
        <v>1</v>
      </c>
      <c r="J61" s="12">
        <v>41548</v>
      </c>
      <c r="K61" s="12">
        <v>41554</v>
      </c>
      <c r="L61" s="54">
        <v>90</v>
      </c>
      <c r="M61" s="12">
        <v>41638</v>
      </c>
      <c r="N61" s="12"/>
      <c r="O61" s="69"/>
      <c r="P61" s="12">
        <f>M61+O61</f>
        <v>41638</v>
      </c>
      <c r="Q61" s="69"/>
      <c r="R61" s="60">
        <f t="shared" si="6"/>
        <v>154964632</v>
      </c>
      <c r="S61" s="81">
        <v>405</v>
      </c>
      <c r="T61" s="15" t="s">
        <v>37</v>
      </c>
      <c r="U61" s="55" t="s">
        <v>249</v>
      </c>
      <c r="V61" s="55" t="s">
        <v>93</v>
      </c>
      <c r="W61" s="55" t="s">
        <v>500</v>
      </c>
      <c r="X61" s="59" t="s">
        <v>463</v>
      </c>
      <c r="Y61" s="126">
        <f t="shared" si="12"/>
        <v>41638</v>
      </c>
      <c r="Z61" s="119">
        <v>41740</v>
      </c>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25"/>
      <c r="CA61" s="125"/>
      <c r="CB61" s="125"/>
      <c r="CC61" s="125"/>
      <c r="CD61" s="125"/>
      <c r="CE61" s="125"/>
      <c r="CF61" s="125"/>
      <c r="CG61" s="125"/>
      <c r="CH61" s="125"/>
      <c r="CI61" s="125"/>
      <c r="CJ61" s="125"/>
      <c r="CK61" s="125"/>
      <c r="CL61" s="125"/>
      <c r="CM61" s="125"/>
      <c r="CN61" s="125"/>
      <c r="CO61" s="125"/>
      <c r="CP61" s="125"/>
      <c r="CQ61" s="125"/>
      <c r="CR61" s="125"/>
      <c r="CS61" s="125"/>
      <c r="CT61" s="125"/>
      <c r="CU61" s="125"/>
      <c r="CV61" s="125"/>
      <c r="CW61" s="125"/>
      <c r="CX61" s="125"/>
      <c r="CY61" s="125"/>
      <c r="CZ61" s="125"/>
      <c r="DA61" s="125"/>
      <c r="DB61" s="125"/>
      <c r="DC61" s="125"/>
      <c r="DD61" s="125"/>
      <c r="DE61" s="125"/>
      <c r="DF61" s="125"/>
      <c r="DG61" s="125"/>
      <c r="DH61" s="125"/>
      <c r="DI61" s="125"/>
      <c r="DJ61" s="125"/>
      <c r="DK61" s="125"/>
      <c r="DL61" s="125"/>
      <c r="DM61" s="125"/>
      <c r="DN61" s="125"/>
      <c r="DO61" s="125"/>
      <c r="DP61" s="125"/>
      <c r="DQ61" s="125"/>
      <c r="DR61" s="125"/>
      <c r="DS61" s="125"/>
      <c r="DT61" s="125"/>
      <c r="DU61" s="125"/>
      <c r="DV61" s="125"/>
      <c r="DW61" s="125"/>
      <c r="DX61" s="125"/>
      <c r="DY61" s="125"/>
      <c r="DZ61" s="125"/>
      <c r="EA61" s="125"/>
      <c r="EB61" s="125"/>
      <c r="EC61" s="125"/>
      <c r="ED61" s="125"/>
      <c r="EE61" s="125"/>
      <c r="EF61" s="125"/>
      <c r="EG61" s="125"/>
      <c r="EH61" s="125"/>
      <c r="EI61" s="125"/>
      <c r="EJ61" s="125"/>
      <c r="EK61" s="125"/>
      <c r="EL61" s="125"/>
      <c r="EM61" s="125"/>
      <c r="EN61" s="125"/>
      <c r="EO61" s="125"/>
      <c r="EP61" s="125"/>
      <c r="EQ61" s="125"/>
      <c r="ER61" s="125"/>
      <c r="ES61" s="125"/>
      <c r="ET61" s="125"/>
      <c r="EU61" s="125"/>
      <c r="EV61" s="125"/>
      <c r="EW61" s="125"/>
    </row>
    <row r="62" spans="1:153" s="68" customFormat="1" ht="137.25" customHeight="1" x14ac:dyDescent="0.2">
      <c r="A62" s="127">
        <v>58</v>
      </c>
      <c r="B62" s="13" t="s">
        <v>318</v>
      </c>
      <c r="C62" s="55" t="s">
        <v>319</v>
      </c>
      <c r="D62" s="13" t="s">
        <v>14</v>
      </c>
      <c r="E62" s="13" t="s">
        <v>28</v>
      </c>
      <c r="F62" s="66">
        <v>1000000</v>
      </c>
      <c r="G62" s="57" t="s">
        <v>320</v>
      </c>
      <c r="H62" s="38">
        <v>79553282</v>
      </c>
      <c r="I62" s="24"/>
      <c r="J62" s="12">
        <v>41549</v>
      </c>
      <c r="K62" s="12">
        <v>41550</v>
      </c>
      <c r="L62" s="54">
        <v>30</v>
      </c>
      <c r="M62" s="12">
        <v>41581</v>
      </c>
      <c r="N62" s="12"/>
      <c r="O62" s="69"/>
      <c r="P62" s="12">
        <f>M62+O62</f>
        <v>41581</v>
      </c>
      <c r="Q62" s="69"/>
      <c r="R62" s="60">
        <f t="shared" si="6"/>
        <v>1000000</v>
      </c>
      <c r="S62" s="81">
        <v>398</v>
      </c>
      <c r="T62" s="15" t="s">
        <v>29</v>
      </c>
      <c r="U62" s="55" t="s">
        <v>249</v>
      </c>
      <c r="V62" s="55" t="s">
        <v>93</v>
      </c>
      <c r="W62" s="55" t="s">
        <v>27</v>
      </c>
      <c r="X62" s="59" t="s">
        <v>464</v>
      </c>
      <c r="Y62" s="126">
        <f t="shared" si="12"/>
        <v>41581</v>
      </c>
      <c r="Z62" s="33"/>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c r="BY62" s="125"/>
      <c r="BZ62" s="125"/>
      <c r="CA62" s="125"/>
      <c r="CB62" s="125"/>
      <c r="CC62" s="125"/>
      <c r="CD62" s="125"/>
      <c r="CE62" s="125"/>
      <c r="CF62" s="125"/>
      <c r="CG62" s="125"/>
      <c r="CH62" s="125"/>
      <c r="CI62" s="125"/>
      <c r="CJ62" s="125"/>
      <c r="CK62" s="125"/>
      <c r="CL62" s="125"/>
      <c r="CM62" s="125"/>
      <c r="CN62" s="125"/>
      <c r="CO62" s="125"/>
      <c r="CP62" s="125"/>
      <c r="CQ62" s="125"/>
      <c r="CR62" s="125"/>
      <c r="CS62" s="125"/>
      <c r="CT62" s="125"/>
      <c r="CU62" s="125"/>
      <c r="CV62" s="125"/>
      <c r="CW62" s="125"/>
      <c r="CX62" s="125"/>
      <c r="CY62" s="125"/>
      <c r="CZ62" s="125"/>
      <c r="DA62" s="125"/>
      <c r="DB62" s="125"/>
      <c r="DC62" s="125"/>
      <c r="DD62" s="125"/>
      <c r="DE62" s="125"/>
      <c r="DF62" s="125"/>
      <c r="DG62" s="125"/>
      <c r="DH62" s="125"/>
      <c r="DI62" s="125"/>
      <c r="DJ62" s="125"/>
      <c r="DK62" s="125"/>
      <c r="DL62" s="125"/>
      <c r="DM62" s="125"/>
      <c r="DN62" s="125"/>
      <c r="DO62" s="125"/>
      <c r="DP62" s="125"/>
      <c r="DQ62" s="125"/>
      <c r="DR62" s="125"/>
      <c r="DS62" s="125"/>
      <c r="DT62" s="125"/>
      <c r="DU62" s="125"/>
      <c r="DV62" s="125"/>
      <c r="DW62" s="125"/>
      <c r="DX62" s="125"/>
      <c r="DY62" s="125"/>
      <c r="DZ62" s="125"/>
      <c r="EA62" s="125"/>
      <c r="EB62" s="125"/>
      <c r="EC62" s="125"/>
      <c r="ED62" s="125"/>
      <c r="EE62" s="125"/>
      <c r="EF62" s="125"/>
      <c r="EG62" s="125"/>
      <c r="EH62" s="125"/>
      <c r="EI62" s="125"/>
      <c r="EJ62" s="125"/>
      <c r="EK62" s="125"/>
      <c r="EL62" s="125"/>
      <c r="EM62" s="125"/>
      <c r="EN62" s="125"/>
      <c r="EO62" s="125"/>
      <c r="EP62" s="125"/>
      <c r="EQ62" s="125"/>
      <c r="ER62" s="125"/>
      <c r="ES62" s="125"/>
      <c r="ET62" s="125"/>
      <c r="EU62" s="125"/>
      <c r="EV62" s="125"/>
      <c r="EW62" s="125"/>
    </row>
    <row r="63" spans="1:153" s="68" customFormat="1" ht="156" x14ac:dyDescent="0.2">
      <c r="A63" s="127">
        <v>59</v>
      </c>
      <c r="B63" s="13" t="s">
        <v>321</v>
      </c>
      <c r="C63" s="55" t="s">
        <v>322</v>
      </c>
      <c r="D63" s="13" t="s">
        <v>14</v>
      </c>
      <c r="E63" s="23" t="s">
        <v>323</v>
      </c>
      <c r="F63" s="66">
        <v>16240000</v>
      </c>
      <c r="G63" s="23" t="s">
        <v>324</v>
      </c>
      <c r="H63" s="38">
        <v>79284479</v>
      </c>
      <c r="I63" s="24"/>
      <c r="J63" s="12">
        <v>41555</v>
      </c>
      <c r="K63" s="12">
        <v>41556</v>
      </c>
      <c r="L63" s="54">
        <v>30</v>
      </c>
      <c r="M63" s="12">
        <v>41585</v>
      </c>
      <c r="N63" s="119">
        <v>41585</v>
      </c>
      <c r="O63" s="54">
        <v>15</v>
      </c>
      <c r="P63" s="12">
        <v>41601</v>
      </c>
      <c r="Q63" s="69"/>
      <c r="R63" s="60">
        <f t="shared" si="6"/>
        <v>16240000</v>
      </c>
      <c r="S63" s="81">
        <v>411</v>
      </c>
      <c r="T63" s="15" t="s">
        <v>220</v>
      </c>
      <c r="U63" s="61" t="s">
        <v>312</v>
      </c>
      <c r="V63" s="61" t="s">
        <v>313</v>
      </c>
      <c r="W63" s="55" t="s">
        <v>500</v>
      </c>
      <c r="X63" s="68" t="s">
        <v>465</v>
      </c>
      <c r="Y63" s="126">
        <f t="shared" si="12"/>
        <v>41601</v>
      </c>
      <c r="Z63" s="119">
        <v>41667</v>
      </c>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J63" s="125"/>
      <c r="CK63" s="125"/>
      <c r="CL63" s="125"/>
      <c r="CM63" s="125"/>
      <c r="CN63" s="125"/>
      <c r="CO63" s="125"/>
      <c r="CP63" s="125"/>
      <c r="CQ63" s="125"/>
      <c r="CR63" s="125"/>
      <c r="CS63" s="125"/>
      <c r="CT63" s="125"/>
      <c r="CU63" s="125"/>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row>
    <row r="64" spans="1:153" s="68" customFormat="1" ht="63.75" x14ac:dyDescent="0.2">
      <c r="A64" s="127">
        <v>60</v>
      </c>
      <c r="B64" s="13" t="s">
        <v>325</v>
      </c>
      <c r="C64" s="23" t="s">
        <v>326</v>
      </c>
      <c r="D64" s="13" t="s">
        <v>24</v>
      </c>
      <c r="E64" s="13" t="s">
        <v>28</v>
      </c>
      <c r="F64" s="66">
        <v>90000000</v>
      </c>
      <c r="G64" s="23" t="s">
        <v>327</v>
      </c>
      <c r="H64" s="38" t="s">
        <v>328</v>
      </c>
      <c r="I64" s="81">
        <v>0</v>
      </c>
      <c r="J64" s="12">
        <v>41558</v>
      </c>
      <c r="K64" s="12">
        <v>41563</v>
      </c>
      <c r="L64" s="54">
        <v>120</v>
      </c>
      <c r="M64" s="12">
        <v>41685</v>
      </c>
      <c r="N64" s="12"/>
      <c r="O64" s="69"/>
      <c r="P64" s="12">
        <f>M64+O64</f>
        <v>41685</v>
      </c>
      <c r="Q64" s="69"/>
      <c r="R64" s="60">
        <f t="shared" si="6"/>
        <v>90000000</v>
      </c>
      <c r="S64" s="61">
        <v>413</v>
      </c>
      <c r="T64" s="15" t="s">
        <v>35</v>
      </c>
      <c r="U64" s="61" t="s">
        <v>292</v>
      </c>
      <c r="V64" s="76" t="s">
        <v>293</v>
      </c>
      <c r="W64" s="55" t="s">
        <v>500</v>
      </c>
      <c r="X64" s="59" t="s">
        <v>463</v>
      </c>
      <c r="Y64" s="126">
        <f t="shared" si="12"/>
        <v>41685</v>
      </c>
      <c r="Z64" s="119">
        <v>41781</v>
      </c>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row>
    <row r="65" spans="1:153" s="68" customFormat="1" ht="89.25" x14ac:dyDescent="0.2">
      <c r="A65" s="127">
        <v>61</v>
      </c>
      <c r="B65" s="13" t="s">
        <v>329</v>
      </c>
      <c r="C65" s="23" t="s">
        <v>330</v>
      </c>
      <c r="D65" s="13" t="s">
        <v>24</v>
      </c>
      <c r="E65" s="13" t="s">
        <v>461</v>
      </c>
      <c r="F65" s="66">
        <v>96854000</v>
      </c>
      <c r="G65" s="23" t="s">
        <v>331</v>
      </c>
      <c r="H65" s="38" t="s">
        <v>332</v>
      </c>
      <c r="I65" s="81">
        <v>6</v>
      </c>
      <c r="J65" s="12">
        <v>41562</v>
      </c>
      <c r="K65" s="12">
        <v>41568</v>
      </c>
      <c r="L65" s="54">
        <v>120</v>
      </c>
      <c r="M65" s="12">
        <v>41690</v>
      </c>
      <c r="N65" s="12"/>
      <c r="O65" s="69"/>
      <c r="P65" s="12">
        <f>M65+O65</f>
        <v>41690</v>
      </c>
      <c r="Q65" s="69"/>
      <c r="R65" s="60">
        <f t="shared" si="6"/>
        <v>96854000</v>
      </c>
      <c r="S65" s="81">
        <v>429</v>
      </c>
      <c r="T65" s="15" t="s">
        <v>38</v>
      </c>
      <c r="U65" s="55" t="s">
        <v>153</v>
      </c>
      <c r="V65" s="55" t="s">
        <v>154</v>
      </c>
      <c r="W65" s="55" t="s">
        <v>500</v>
      </c>
      <c r="X65" s="59" t="s">
        <v>463</v>
      </c>
      <c r="Y65" s="126">
        <f t="shared" si="12"/>
        <v>41690</v>
      </c>
      <c r="Z65" s="119">
        <v>41794</v>
      </c>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c r="BS65" s="125"/>
      <c r="BT65" s="125"/>
      <c r="BU65" s="125"/>
      <c r="BV65" s="125"/>
      <c r="BW65" s="125"/>
      <c r="BX65" s="125"/>
      <c r="BY65" s="125"/>
      <c r="BZ65" s="125"/>
      <c r="CA65" s="125"/>
      <c r="CB65" s="125"/>
      <c r="CC65" s="125"/>
      <c r="CD65" s="125"/>
      <c r="CE65" s="125"/>
      <c r="CF65" s="125"/>
      <c r="CG65" s="125"/>
      <c r="CH65" s="125"/>
      <c r="CI65" s="125"/>
      <c r="CJ65" s="125"/>
      <c r="CK65" s="125"/>
      <c r="CL65" s="125"/>
      <c r="CM65" s="125"/>
      <c r="CN65" s="125"/>
      <c r="CO65" s="125"/>
      <c r="CP65" s="125"/>
      <c r="CQ65" s="125"/>
      <c r="CR65" s="125"/>
      <c r="CS65" s="125"/>
      <c r="CT65" s="125"/>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row>
    <row r="66" spans="1:153" s="68" customFormat="1" ht="102" x14ac:dyDescent="0.2">
      <c r="A66" s="127">
        <v>62</v>
      </c>
      <c r="B66" s="13" t="s">
        <v>333</v>
      </c>
      <c r="C66" s="23" t="s">
        <v>334</v>
      </c>
      <c r="D66" s="13" t="s">
        <v>14</v>
      </c>
      <c r="E66" s="13" t="s">
        <v>15</v>
      </c>
      <c r="F66" s="77">
        <v>7690885</v>
      </c>
      <c r="G66" s="23" t="s">
        <v>335</v>
      </c>
      <c r="H66" s="38" t="s">
        <v>336</v>
      </c>
      <c r="I66" s="24">
        <v>3</v>
      </c>
      <c r="J66" s="12">
        <v>41563</v>
      </c>
      <c r="K66" s="12">
        <v>41563</v>
      </c>
      <c r="L66" s="54">
        <v>8</v>
      </c>
      <c r="M66" s="12">
        <v>41572</v>
      </c>
      <c r="N66" s="12"/>
      <c r="O66" s="69"/>
      <c r="P66" s="12">
        <f>M66+O66</f>
        <v>41572</v>
      </c>
      <c r="Q66" s="69"/>
      <c r="R66" s="60">
        <f t="shared" si="6"/>
        <v>7690885</v>
      </c>
      <c r="S66" s="81">
        <v>423</v>
      </c>
      <c r="T66" s="15" t="s">
        <v>37</v>
      </c>
      <c r="U66" s="55" t="s">
        <v>249</v>
      </c>
      <c r="V66" s="55" t="s">
        <v>93</v>
      </c>
      <c r="W66" s="55" t="s">
        <v>500</v>
      </c>
      <c r="X66" s="68" t="s">
        <v>465</v>
      </c>
      <c r="Y66" s="126">
        <f t="shared" si="12"/>
        <v>41572</v>
      </c>
      <c r="Z66" s="119">
        <v>41607</v>
      </c>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125"/>
      <c r="BY66" s="125"/>
      <c r="BZ66" s="125"/>
      <c r="CA66" s="125"/>
      <c r="CB66" s="125"/>
      <c r="CC66" s="125"/>
      <c r="CD66" s="125"/>
      <c r="CE66" s="125"/>
      <c r="CF66" s="125"/>
      <c r="CG66" s="125"/>
      <c r="CH66" s="125"/>
      <c r="CI66" s="125"/>
      <c r="CJ66" s="125"/>
      <c r="CK66" s="125"/>
      <c r="CL66" s="125"/>
      <c r="CM66" s="125"/>
      <c r="CN66" s="125"/>
      <c r="CO66" s="125"/>
      <c r="CP66" s="125"/>
      <c r="CQ66" s="125"/>
      <c r="CR66" s="125"/>
      <c r="CS66" s="125"/>
      <c r="CT66" s="125"/>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row>
    <row r="67" spans="1:153" s="68" customFormat="1" ht="114.75" x14ac:dyDescent="0.2">
      <c r="A67" s="127">
        <v>63</v>
      </c>
      <c r="B67" s="13" t="s">
        <v>337</v>
      </c>
      <c r="C67" s="23" t="s">
        <v>338</v>
      </c>
      <c r="D67" s="13" t="s">
        <v>14</v>
      </c>
      <c r="E67" s="13" t="s">
        <v>15</v>
      </c>
      <c r="F67" s="77">
        <v>12980000</v>
      </c>
      <c r="G67" s="23" t="s">
        <v>339</v>
      </c>
      <c r="H67" s="38" t="s">
        <v>340</v>
      </c>
      <c r="I67" s="81">
        <v>7</v>
      </c>
      <c r="J67" s="12">
        <v>41564</v>
      </c>
      <c r="K67" s="12">
        <v>41571</v>
      </c>
      <c r="L67" s="54">
        <v>30</v>
      </c>
      <c r="M67" s="12">
        <v>41614</v>
      </c>
      <c r="N67" s="12"/>
      <c r="O67" s="69"/>
      <c r="P67" s="12">
        <f>M67+O67</f>
        <v>41614</v>
      </c>
      <c r="Q67" s="69"/>
      <c r="R67" s="60">
        <f t="shared" si="6"/>
        <v>12980000</v>
      </c>
      <c r="S67" s="81">
        <v>428</v>
      </c>
      <c r="T67" s="15" t="s">
        <v>49</v>
      </c>
      <c r="U67" s="61" t="s">
        <v>312</v>
      </c>
      <c r="V67" s="76" t="s">
        <v>313</v>
      </c>
      <c r="W67" s="55" t="s">
        <v>500</v>
      </c>
      <c r="X67" s="68" t="s">
        <v>465</v>
      </c>
      <c r="Y67" s="126">
        <f t="shared" si="12"/>
        <v>41614</v>
      </c>
      <c r="Z67" s="119">
        <v>41668</v>
      </c>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25"/>
      <c r="BY67" s="125"/>
      <c r="BZ67" s="125"/>
      <c r="CA67" s="125"/>
      <c r="CB67" s="125"/>
      <c r="CC67" s="125"/>
      <c r="CD67" s="125"/>
      <c r="CE67" s="125"/>
      <c r="CF67" s="125"/>
      <c r="CG67" s="125"/>
      <c r="CH67" s="125"/>
      <c r="CI67" s="125"/>
      <c r="CJ67" s="125"/>
      <c r="CK67" s="125"/>
      <c r="CL67" s="125"/>
      <c r="CM67" s="125"/>
      <c r="CN67" s="125"/>
      <c r="CO67" s="125"/>
      <c r="CP67" s="125"/>
      <c r="CQ67" s="125"/>
      <c r="CR67" s="125"/>
      <c r="CS67" s="125"/>
      <c r="CT67" s="125"/>
      <c r="CU67" s="125"/>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row>
    <row r="68" spans="1:153" s="71" customFormat="1" ht="204" x14ac:dyDescent="0.2">
      <c r="A68" s="161">
        <v>64</v>
      </c>
      <c r="B68" s="62" t="s">
        <v>341</v>
      </c>
      <c r="C68" s="65" t="s">
        <v>342</v>
      </c>
      <c r="D68" s="62" t="s">
        <v>13</v>
      </c>
      <c r="E68" s="62" t="s">
        <v>10</v>
      </c>
      <c r="F68" s="77">
        <v>33873000</v>
      </c>
      <c r="G68" s="57" t="s">
        <v>267</v>
      </c>
      <c r="H68" s="38" t="s">
        <v>268</v>
      </c>
      <c r="I68" s="75">
        <v>3</v>
      </c>
      <c r="J68" s="12">
        <v>41568</v>
      </c>
      <c r="K68" s="12">
        <v>41568</v>
      </c>
      <c r="L68" s="54">
        <v>90</v>
      </c>
      <c r="M68" s="12">
        <v>41659</v>
      </c>
      <c r="N68" s="12"/>
      <c r="O68" s="69"/>
      <c r="P68" s="12">
        <f>M68+O68</f>
        <v>41659</v>
      </c>
      <c r="Q68" s="69"/>
      <c r="R68" s="60">
        <f t="shared" si="6"/>
        <v>33873000</v>
      </c>
      <c r="S68" s="120">
        <v>38</v>
      </c>
      <c r="T68" s="15" t="s">
        <v>47</v>
      </c>
      <c r="U68" s="55" t="s">
        <v>110</v>
      </c>
      <c r="V68" s="55" t="s">
        <v>343</v>
      </c>
      <c r="W68" s="55" t="s">
        <v>500</v>
      </c>
      <c r="X68" s="59" t="s">
        <v>463</v>
      </c>
      <c r="Y68" s="126">
        <f>P68</f>
        <v>41659</v>
      </c>
      <c r="Z68" s="162">
        <v>41667</v>
      </c>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c r="BT68" s="125"/>
      <c r="BU68" s="125"/>
      <c r="BV68" s="125"/>
      <c r="BW68" s="125"/>
      <c r="BX68" s="125"/>
      <c r="BY68" s="125"/>
      <c r="BZ68" s="125"/>
      <c r="CA68" s="125"/>
      <c r="CB68" s="125"/>
      <c r="CC68" s="125"/>
      <c r="CD68" s="125"/>
      <c r="CE68" s="125"/>
      <c r="CF68" s="125"/>
      <c r="CG68" s="125"/>
      <c r="CH68" s="125"/>
      <c r="CI68" s="125"/>
      <c r="CJ68" s="125"/>
      <c r="CK68" s="125"/>
      <c r="CL68" s="125"/>
      <c r="CM68" s="125"/>
      <c r="CN68" s="125"/>
      <c r="CO68" s="125"/>
      <c r="CP68" s="125"/>
      <c r="CQ68" s="125"/>
      <c r="CR68" s="125"/>
      <c r="CS68" s="125"/>
      <c r="CT68" s="125"/>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row>
    <row r="69" spans="1:153" s="68" customFormat="1" ht="141.75" customHeight="1" x14ac:dyDescent="0.2">
      <c r="A69" s="127">
        <v>65</v>
      </c>
      <c r="B69" s="13" t="s">
        <v>344</v>
      </c>
      <c r="C69" s="26" t="s">
        <v>345</v>
      </c>
      <c r="D69" s="13" t="s">
        <v>24</v>
      </c>
      <c r="E69" s="13" t="s">
        <v>15</v>
      </c>
      <c r="F69" s="77">
        <v>1863411990</v>
      </c>
      <c r="G69" s="26" t="s">
        <v>346</v>
      </c>
      <c r="H69" s="38" t="s">
        <v>347</v>
      </c>
      <c r="I69" s="81">
        <v>1</v>
      </c>
      <c r="J69" s="12">
        <v>41570</v>
      </c>
      <c r="K69" s="12">
        <v>41576</v>
      </c>
      <c r="L69" s="54">
        <v>60</v>
      </c>
      <c r="M69" s="12">
        <v>41636</v>
      </c>
      <c r="N69" s="119">
        <v>41636</v>
      </c>
      <c r="O69" s="54">
        <v>30</v>
      </c>
      <c r="P69" s="12">
        <v>41674</v>
      </c>
      <c r="Q69" s="69"/>
      <c r="R69" s="60">
        <f t="shared" si="6"/>
        <v>1863411990</v>
      </c>
      <c r="S69" s="81">
        <v>440</v>
      </c>
      <c r="T69" s="15" t="s">
        <v>220</v>
      </c>
      <c r="U69" s="55" t="s">
        <v>263</v>
      </c>
      <c r="V69" s="55" t="s">
        <v>264</v>
      </c>
      <c r="W69" s="55" t="s">
        <v>27</v>
      </c>
      <c r="X69" s="59" t="s">
        <v>463</v>
      </c>
      <c r="Y69" s="126">
        <f t="shared" ref="Y69:Y76" si="13">P69</f>
        <v>41674</v>
      </c>
      <c r="Z69" s="119"/>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B69" s="125"/>
      <c r="CC69" s="125"/>
      <c r="CD69" s="125"/>
      <c r="CE69" s="125"/>
      <c r="CF69" s="125"/>
      <c r="CG69" s="125"/>
      <c r="CH69" s="125"/>
      <c r="CI69" s="125"/>
      <c r="CJ69" s="125"/>
      <c r="CK69" s="125"/>
      <c r="CL69" s="125"/>
      <c r="CM69" s="125"/>
      <c r="CN69" s="125"/>
      <c r="CO69" s="125"/>
      <c r="CP69" s="125"/>
      <c r="CQ69" s="125"/>
      <c r="CR69" s="125"/>
      <c r="CS69" s="125"/>
      <c r="CT69" s="125"/>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row>
    <row r="70" spans="1:153" s="68" customFormat="1" ht="153" x14ac:dyDescent="0.2">
      <c r="A70" s="127">
        <v>66</v>
      </c>
      <c r="B70" s="13" t="s">
        <v>348</v>
      </c>
      <c r="C70" s="23" t="s">
        <v>349</v>
      </c>
      <c r="D70" s="13" t="s">
        <v>13</v>
      </c>
      <c r="E70" s="13" t="s">
        <v>28</v>
      </c>
      <c r="F70" s="77">
        <v>53330509</v>
      </c>
      <c r="G70" s="23" t="s">
        <v>350</v>
      </c>
      <c r="H70" s="38" t="s">
        <v>351</v>
      </c>
      <c r="I70" s="81">
        <v>2</v>
      </c>
      <c r="J70" s="12">
        <v>41572</v>
      </c>
      <c r="K70" s="12">
        <v>41575</v>
      </c>
      <c r="L70" s="54">
        <v>6</v>
      </c>
      <c r="M70" s="12">
        <v>41580</v>
      </c>
      <c r="N70" s="12"/>
      <c r="O70" s="69"/>
      <c r="P70" s="12">
        <f>M70+O70</f>
        <v>41580</v>
      </c>
      <c r="Q70" s="69"/>
      <c r="R70" s="60">
        <f t="shared" si="6"/>
        <v>53330509</v>
      </c>
      <c r="S70" s="81">
        <v>445</v>
      </c>
      <c r="T70" s="15" t="s">
        <v>37</v>
      </c>
      <c r="U70" s="55" t="s">
        <v>249</v>
      </c>
      <c r="V70" s="55" t="s">
        <v>93</v>
      </c>
      <c r="W70" s="55" t="s">
        <v>500</v>
      </c>
      <c r="X70" s="59" t="s">
        <v>463</v>
      </c>
      <c r="Y70" s="126">
        <f t="shared" si="13"/>
        <v>41580</v>
      </c>
      <c r="Z70" s="119">
        <v>41691</v>
      </c>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c r="BT70" s="125"/>
      <c r="BU70" s="125"/>
      <c r="BV70" s="125"/>
      <c r="BW70" s="125"/>
      <c r="BX70" s="125"/>
      <c r="BY70" s="125"/>
      <c r="BZ70" s="125"/>
      <c r="CA70" s="125"/>
      <c r="CB70" s="125"/>
      <c r="CC70" s="125"/>
      <c r="CD70" s="125"/>
      <c r="CE70" s="125"/>
      <c r="CF70" s="125"/>
      <c r="CG70" s="125"/>
      <c r="CH70" s="125"/>
      <c r="CI70" s="125"/>
      <c r="CJ70" s="125"/>
      <c r="CK70" s="125"/>
      <c r="CL70" s="125"/>
      <c r="CM70" s="125"/>
      <c r="CN70" s="125"/>
      <c r="CO70" s="125"/>
      <c r="CP70" s="125"/>
      <c r="CQ70" s="125"/>
      <c r="CR70" s="125"/>
      <c r="CS70" s="125"/>
      <c r="CT70" s="125"/>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row>
    <row r="71" spans="1:153" s="68" customFormat="1" ht="101.25" customHeight="1" x14ac:dyDescent="0.2">
      <c r="A71" s="127">
        <v>67</v>
      </c>
      <c r="B71" s="13" t="s">
        <v>352</v>
      </c>
      <c r="C71" s="23" t="s">
        <v>353</v>
      </c>
      <c r="D71" s="13" t="s">
        <v>14</v>
      </c>
      <c r="E71" s="13" t="s">
        <v>15</v>
      </c>
      <c r="F71" s="77">
        <v>2450000</v>
      </c>
      <c r="G71" s="23" t="s">
        <v>354</v>
      </c>
      <c r="H71" s="38" t="s">
        <v>355</v>
      </c>
      <c r="I71" s="81">
        <v>5</v>
      </c>
      <c r="J71" s="12">
        <v>41572</v>
      </c>
      <c r="K71" s="12">
        <v>41578</v>
      </c>
      <c r="L71" s="54">
        <v>30</v>
      </c>
      <c r="M71" s="12">
        <v>41607</v>
      </c>
      <c r="N71" s="119">
        <v>41607</v>
      </c>
      <c r="O71" s="54">
        <v>15</v>
      </c>
      <c r="P71" s="12">
        <v>41622</v>
      </c>
      <c r="Q71" s="12"/>
      <c r="R71" s="60">
        <f t="shared" si="6"/>
        <v>2450000</v>
      </c>
      <c r="S71" s="81">
        <v>444</v>
      </c>
      <c r="T71" s="15" t="s">
        <v>220</v>
      </c>
      <c r="U71" s="55" t="s">
        <v>153</v>
      </c>
      <c r="V71" s="55" t="s">
        <v>154</v>
      </c>
      <c r="W71" s="55" t="s">
        <v>27</v>
      </c>
      <c r="X71" s="68" t="s">
        <v>465</v>
      </c>
      <c r="Y71" s="126">
        <f t="shared" si="13"/>
        <v>41622</v>
      </c>
      <c r="Z71" s="33"/>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25"/>
      <c r="BX71" s="125"/>
      <c r="BY71" s="125"/>
      <c r="BZ71" s="125"/>
      <c r="CA71" s="125"/>
      <c r="CB71" s="125"/>
      <c r="CC71" s="125"/>
      <c r="CD71" s="125"/>
      <c r="CE71" s="125"/>
      <c r="CF71" s="125"/>
      <c r="CG71" s="125"/>
      <c r="CH71" s="125"/>
      <c r="CI71" s="125"/>
      <c r="CJ71" s="125"/>
      <c r="CK71" s="125"/>
      <c r="CL71" s="125"/>
      <c r="CM71" s="125"/>
      <c r="CN71" s="125"/>
      <c r="CO71" s="125"/>
      <c r="CP71" s="125"/>
      <c r="CQ71" s="125"/>
      <c r="CR71" s="125"/>
      <c r="CS71" s="125"/>
      <c r="CT71" s="125"/>
      <c r="CU71" s="125"/>
      <c r="CV71" s="125"/>
      <c r="CW71" s="125"/>
      <c r="CX71" s="125"/>
      <c r="CY71" s="125"/>
      <c r="CZ71" s="125"/>
      <c r="DA71" s="125"/>
      <c r="DB71" s="125"/>
      <c r="DC71" s="125"/>
      <c r="DD71" s="125"/>
      <c r="DE71" s="125"/>
      <c r="DF71" s="125"/>
      <c r="DG71" s="125"/>
      <c r="DH71" s="125"/>
      <c r="DI71" s="125"/>
      <c r="DJ71" s="125"/>
      <c r="DK71" s="125"/>
      <c r="DL71" s="125"/>
      <c r="DM71" s="125"/>
      <c r="DN71" s="125"/>
      <c r="DO71" s="125"/>
      <c r="DP71" s="125"/>
      <c r="DQ71" s="125"/>
      <c r="DR71" s="125"/>
      <c r="DS71" s="125"/>
      <c r="DT71" s="125"/>
      <c r="DU71" s="125"/>
      <c r="DV71" s="125"/>
      <c r="DW71" s="125"/>
      <c r="DX71" s="125"/>
      <c r="DY71" s="125"/>
      <c r="DZ71" s="125"/>
      <c r="EA71" s="125"/>
      <c r="EB71" s="125"/>
      <c r="EC71" s="125"/>
      <c r="ED71" s="125"/>
      <c r="EE71" s="125"/>
      <c r="EF71" s="125"/>
      <c r="EG71" s="125"/>
      <c r="EH71" s="125"/>
      <c r="EI71" s="125"/>
      <c r="EJ71" s="125"/>
      <c r="EK71" s="125"/>
      <c r="EL71" s="125"/>
      <c r="EM71" s="125"/>
      <c r="EN71" s="125"/>
      <c r="EO71" s="125"/>
      <c r="EP71" s="125"/>
      <c r="EQ71" s="125"/>
      <c r="ER71" s="125"/>
      <c r="ES71" s="125"/>
      <c r="ET71" s="125"/>
      <c r="EU71" s="125"/>
      <c r="EV71" s="125"/>
      <c r="EW71" s="125"/>
    </row>
    <row r="72" spans="1:153" s="68" customFormat="1" ht="102" x14ac:dyDescent="0.2">
      <c r="A72" s="127">
        <v>68</v>
      </c>
      <c r="B72" s="13" t="s">
        <v>356</v>
      </c>
      <c r="C72" s="23" t="s">
        <v>357</v>
      </c>
      <c r="D72" s="13" t="s">
        <v>24</v>
      </c>
      <c r="E72" s="13" t="s">
        <v>461</v>
      </c>
      <c r="F72" s="77">
        <v>36480000</v>
      </c>
      <c r="G72" s="23" t="s">
        <v>358</v>
      </c>
      <c r="H72" s="38" t="s">
        <v>359</v>
      </c>
      <c r="I72" s="81">
        <v>7</v>
      </c>
      <c r="J72" s="12">
        <v>41572</v>
      </c>
      <c r="K72" s="12">
        <v>41590</v>
      </c>
      <c r="L72" s="54">
        <v>90</v>
      </c>
      <c r="M72" s="12">
        <v>41681</v>
      </c>
      <c r="N72" s="12"/>
      <c r="O72" s="69"/>
      <c r="P72" s="12">
        <f>M72+O72</f>
        <v>41681</v>
      </c>
      <c r="Q72" s="69"/>
      <c r="R72" s="60">
        <f t="shared" si="6"/>
        <v>36480000</v>
      </c>
      <c r="S72" s="81">
        <v>449</v>
      </c>
      <c r="T72" s="15" t="s">
        <v>360</v>
      </c>
      <c r="U72" s="55" t="s">
        <v>249</v>
      </c>
      <c r="V72" s="55" t="s">
        <v>93</v>
      </c>
      <c r="W72" s="55" t="s">
        <v>500</v>
      </c>
      <c r="X72" s="59" t="s">
        <v>463</v>
      </c>
      <c r="Y72" s="126">
        <f t="shared" si="13"/>
        <v>41681</v>
      </c>
      <c r="Z72" s="119">
        <v>41794</v>
      </c>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25"/>
      <c r="BX72" s="125"/>
      <c r="BY72" s="125"/>
      <c r="BZ72" s="125"/>
      <c r="CA72" s="125"/>
      <c r="CB72" s="125"/>
      <c r="CC72" s="125"/>
      <c r="CD72" s="125"/>
      <c r="CE72" s="125"/>
      <c r="CF72" s="125"/>
      <c r="CG72" s="125"/>
      <c r="CH72" s="125"/>
      <c r="CI72" s="125"/>
      <c r="CJ72" s="125"/>
      <c r="CK72" s="125"/>
      <c r="CL72" s="125"/>
      <c r="CM72" s="125"/>
      <c r="CN72" s="125"/>
      <c r="CO72" s="125"/>
      <c r="CP72" s="125"/>
      <c r="CQ72" s="125"/>
      <c r="CR72" s="125"/>
      <c r="CS72" s="125"/>
      <c r="CT72" s="125"/>
      <c r="CU72" s="125"/>
      <c r="CV72" s="125"/>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row>
    <row r="73" spans="1:153" s="68" customFormat="1" ht="89.25" x14ac:dyDescent="0.2">
      <c r="A73" s="127">
        <v>69</v>
      </c>
      <c r="B73" s="13" t="s">
        <v>361</v>
      </c>
      <c r="C73" s="23" t="s">
        <v>362</v>
      </c>
      <c r="D73" s="13" t="s">
        <v>24</v>
      </c>
      <c r="E73" s="13" t="s">
        <v>461</v>
      </c>
      <c r="F73" s="77">
        <v>56880300</v>
      </c>
      <c r="G73" s="26" t="s">
        <v>363</v>
      </c>
      <c r="H73" s="38" t="s">
        <v>364</v>
      </c>
      <c r="I73" s="81">
        <v>3</v>
      </c>
      <c r="J73" s="12">
        <v>41575</v>
      </c>
      <c r="K73" s="12">
        <v>41590</v>
      </c>
      <c r="L73" s="54">
        <v>240</v>
      </c>
      <c r="M73" s="12">
        <v>41831</v>
      </c>
      <c r="N73" s="12"/>
      <c r="O73" s="69"/>
      <c r="P73" s="12">
        <f>M73+O73</f>
        <v>41831</v>
      </c>
      <c r="Q73" s="56">
        <v>8622602</v>
      </c>
      <c r="R73" s="60">
        <f t="shared" si="6"/>
        <v>65502902</v>
      </c>
      <c r="S73" s="81">
        <v>451</v>
      </c>
      <c r="T73" s="15" t="s">
        <v>49</v>
      </c>
      <c r="U73" s="55" t="s">
        <v>153</v>
      </c>
      <c r="V73" s="55" t="s">
        <v>154</v>
      </c>
      <c r="W73" s="55" t="s">
        <v>500</v>
      </c>
      <c r="X73" s="59" t="s">
        <v>463</v>
      </c>
      <c r="Y73" s="126">
        <f t="shared" si="13"/>
        <v>41831</v>
      </c>
      <c r="Z73" s="119">
        <v>41848</v>
      </c>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25"/>
      <c r="BY73" s="125"/>
      <c r="BZ73" s="125"/>
      <c r="CA73" s="125"/>
      <c r="CB73" s="125"/>
      <c r="CC73" s="125"/>
      <c r="CD73" s="125"/>
      <c r="CE73" s="125"/>
      <c r="CF73" s="125"/>
      <c r="CG73" s="125"/>
      <c r="CH73" s="125"/>
      <c r="CI73" s="125"/>
      <c r="CJ73" s="125"/>
      <c r="CK73" s="125"/>
      <c r="CL73" s="125"/>
      <c r="CM73" s="125"/>
      <c r="CN73" s="125"/>
      <c r="CO73" s="125"/>
      <c r="CP73" s="125"/>
      <c r="CQ73" s="125"/>
      <c r="CR73" s="125"/>
      <c r="CS73" s="125"/>
      <c r="CT73" s="125"/>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row>
    <row r="74" spans="1:153" s="68" customFormat="1" ht="106.5" customHeight="1" x14ac:dyDescent="0.2">
      <c r="A74" s="127">
        <v>70</v>
      </c>
      <c r="B74" s="13" t="s">
        <v>356</v>
      </c>
      <c r="C74" s="23" t="s">
        <v>365</v>
      </c>
      <c r="D74" s="13" t="s">
        <v>24</v>
      </c>
      <c r="E74" s="13" t="s">
        <v>461</v>
      </c>
      <c r="F74" s="77">
        <v>16588800</v>
      </c>
      <c r="G74" s="26" t="s">
        <v>366</v>
      </c>
      <c r="H74" s="38" t="s">
        <v>367</v>
      </c>
      <c r="I74" s="81">
        <v>6</v>
      </c>
      <c r="J74" s="12">
        <v>41575</v>
      </c>
      <c r="K74" s="12">
        <v>41584</v>
      </c>
      <c r="L74" s="54">
        <v>90</v>
      </c>
      <c r="M74" s="12">
        <v>41675</v>
      </c>
      <c r="N74" s="12"/>
      <c r="O74" s="69"/>
      <c r="P74" s="12">
        <f>M74+O74</f>
        <v>41675</v>
      </c>
      <c r="Q74" s="69"/>
      <c r="R74" s="60">
        <f t="shared" si="6"/>
        <v>16588800</v>
      </c>
      <c r="S74" s="81">
        <v>450</v>
      </c>
      <c r="T74" s="15" t="s">
        <v>360</v>
      </c>
      <c r="U74" s="55" t="s">
        <v>249</v>
      </c>
      <c r="V74" s="55" t="s">
        <v>93</v>
      </c>
      <c r="W74" s="55" t="s">
        <v>500</v>
      </c>
      <c r="X74" s="68" t="s">
        <v>465</v>
      </c>
      <c r="Y74" s="126">
        <f t="shared" si="13"/>
        <v>41675</v>
      </c>
      <c r="Z74" s="119">
        <v>41757</v>
      </c>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c r="CD74" s="125"/>
      <c r="CE74" s="125"/>
      <c r="CF74" s="125"/>
      <c r="CG74" s="125"/>
      <c r="CH74" s="125"/>
      <c r="CI74" s="125"/>
      <c r="CJ74" s="125"/>
      <c r="CK74" s="125"/>
      <c r="CL74" s="125"/>
      <c r="CM74" s="125"/>
      <c r="CN74" s="125"/>
      <c r="CO74" s="125"/>
      <c r="CP74" s="125"/>
      <c r="CQ74" s="125"/>
      <c r="CR74" s="125"/>
      <c r="CS74" s="125"/>
      <c r="CT74" s="125"/>
      <c r="CU74" s="125"/>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row>
    <row r="75" spans="1:153" s="68" customFormat="1" ht="114.75" x14ac:dyDescent="0.2">
      <c r="A75" s="127">
        <v>71</v>
      </c>
      <c r="B75" s="13" t="s">
        <v>368</v>
      </c>
      <c r="C75" s="23" t="s">
        <v>369</v>
      </c>
      <c r="D75" s="13" t="s">
        <v>21</v>
      </c>
      <c r="E75" s="13" t="s">
        <v>28</v>
      </c>
      <c r="F75" s="77">
        <v>789216756</v>
      </c>
      <c r="G75" s="55" t="s">
        <v>370</v>
      </c>
      <c r="H75" s="96" t="s">
        <v>371</v>
      </c>
      <c r="I75" s="97">
        <v>6</v>
      </c>
      <c r="J75" s="12">
        <v>41576</v>
      </c>
      <c r="K75" s="12">
        <v>41579</v>
      </c>
      <c r="L75" s="54">
        <v>365</v>
      </c>
      <c r="M75" s="12">
        <v>41943</v>
      </c>
      <c r="N75" s="119">
        <v>41944</v>
      </c>
      <c r="O75" s="19" t="s">
        <v>457</v>
      </c>
      <c r="P75" s="30" t="s">
        <v>458</v>
      </c>
      <c r="Q75" s="20" t="s">
        <v>459</v>
      </c>
      <c r="R75" s="60">
        <f>F75+341225000+41000000</f>
        <v>1171441756</v>
      </c>
      <c r="S75" s="81">
        <v>456</v>
      </c>
      <c r="T75" s="15" t="s">
        <v>36</v>
      </c>
      <c r="U75" s="61" t="s">
        <v>312</v>
      </c>
      <c r="V75" s="61" t="s">
        <v>313</v>
      </c>
      <c r="W75" s="55" t="s">
        <v>500</v>
      </c>
      <c r="X75" s="59" t="s">
        <v>463</v>
      </c>
      <c r="Y75" s="126">
        <v>42094</v>
      </c>
      <c r="Z75" s="119">
        <v>42411</v>
      </c>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5"/>
      <c r="BT75" s="125"/>
      <c r="BU75" s="125"/>
      <c r="BV75" s="125"/>
      <c r="BW75" s="125"/>
      <c r="BX75" s="125"/>
      <c r="BY75" s="125"/>
      <c r="BZ75" s="125"/>
      <c r="CA75" s="125"/>
      <c r="CB75" s="125"/>
      <c r="CC75" s="125"/>
      <c r="CD75" s="125"/>
      <c r="CE75" s="125"/>
      <c r="CF75" s="125"/>
      <c r="CG75" s="125"/>
      <c r="CH75" s="125"/>
      <c r="CI75" s="125"/>
      <c r="CJ75" s="125"/>
      <c r="CK75" s="125"/>
      <c r="CL75" s="125"/>
      <c r="CM75" s="125"/>
      <c r="CN75" s="125"/>
      <c r="CO75" s="125"/>
      <c r="CP75" s="125"/>
      <c r="CQ75" s="125"/>
      <c r="CR75" s="125"/>
      <c r="CS75" s="125"/>
      <c r="CT75" s="125"/>
      <c r="CU75" s="125"/>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row>
    <row r="76" spans="1:153" s="68" customFormat="1" ht="114.75" x14ac:dyDescent="0.2">
      <c r="A76" s="127">
        <v>72</v>
      </c>
      <c r="B76" s="13" t="s">
        <v>356</v>
      </c>
      <c r="C76" s="23" t="s">
        <v>372</v>
      </c>
      <c r="D76" s="13" t="s">
        <v>24</v>
      </c>
      <c r="E76" s="13" t="s">
        <v>461</v>
      </c>
      <c r="F76" s="77">
        <v>12787898</v>
      </c>
      <c r="G76" s="26" t="s">
        <v>373</v>
      </c>
      <c r="H76" s="38" t="s">
        <v>374</v>
      </c>
      <c r="I76" s="81">
        <v>6</v>
      </c>
      <c r="J76" s="12">
        <v>41576</v>
      </c>
      <c r="K76" s="12">
        <v>41583</v>
      </c>
      <c r="L76" s="54">
        <v>90</v>
      </c>
      <c r="M76" s="12">
        <v>41674</v>
      </c>
      <c r="N76" s="12"/>
      <c r="O76" s="69"/>
      <c r="P76" s="12">
        <f>M76+O76</f>
        <v>41674</v>
      </c>
      <c r="Q76" s="69"/>
      <c r="R76" s="60">
        <f t="shared" si="6"/>
        <v>12787898</v>
      </c>
      <c r="S76" s="81">
        <v>455</v>
      </c>
      <c r="T76" s="15" t="s">
        <v>360</v>
      </c>
      <c r="U76" s="55" t="s">
        <v>249</v>
      </c>
      <c r="V76" s="55" t="s">
        <v>93</v>
      </c>
      <c r="W76" s="55" t="s">
        <v>500</v>
      </c>
      <c r="X76" s="59" t="s">
        <v>463</v>
      </c>
      <c r="Y76" s="126">
        <f t="shared" si="13"/>
        <v>41674</v>
      </c>
      <c r="Z76" s="119">
        <v>41757</v>
      </c>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125"/>
      <c r="BY76" s="125"/>
      <c r="BZ76" s="125"/>
      <c r="CA76" s="125"/>
      <c r="CB76" s="125"/>
      <c r="CC76" s="125"/>
      <c r="CD76" s="125"/>
      <c r="CE76" s="125"/>
      <c r="CF76" s="125"/>
      <c r="CG76" s="125"/>
      <c r="CH76" s="125"/>
      <c r="CI76" s="125"/>
      <c r="CJ76" s="125"/>
      <c r="CK76" s="125"/>
      <c r="CL76" s="125"/>
      <c r="CM76" s="125"/>
      <c r="CN76" s="125"/>
      <c r="CO76" s="125"/>
      <c r="CP76" s="125"/>
      <c r="CQ76" s="125"/>
      <c r="CR76" s="125"/>
      <c r="CS76" s="125"/>
      <c r="CT76" s="125"/>
      <c r="CU76" s="125"/>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row>
    <row r="77" spans="1:153" s="63" customFormat="1" ht="96" x14ac:dyDescent="0.2">
      <c r="A77" s="161">
        <v>73</v>
      </c>
      <c r="B77" s="62" t="s">
        <v>375</v>
      </c>
      <c r="C77" s="55" t="s">
        <v>376</v>
      </c>
      <c r="D77" s="62" t="s">
        <v>14</v>
      </c>
      <c r="E77" s="62" t="s">
        <v>15</v>
      </c>
      <c r="F77" s="77">
        <v>3296752</v>
      </c>
      <c r="G77" s="57" t="s">
        <v>377</v>
      </c>
      <c r="H77" s="38" t="s">
        <v>332</v>
      </c>
      <c r="I77" s="24">
        <v>6</v>
      </c>
      <c r="J77" s="12">
        <v>41577</v>
      </c>
      <c r="K77" s="12">
        <v>41583</v>
      </c>
      <c r="L77" s="54">
        <v>30</v>
      </c>
      <c r="M77" s="12">
        <v>41612</v>
      </c>
      <c r="N77" s="12"/>
      <c r="O77" s="12"/>
      <c r="P77" s="12">
        <f>M77+O77</f>
        <v>41612</v>
      </c>
      <c r="Q77" s="12"/>
      <c r="R77" s="60">
        <f t="shared" si="6"/>
        <v>3296752</v>
      </c>
      <c r="S77" s="61">
        <v>39</v>
      </c>
      <c r="T77" s="15" t="s">
        <v>38</v>
      </c>
      <c r="U77" s="55" t="s">
        <v>110</v>
      </c>
      <c r="V77" s="55" t="s">
        <v>343</v>
      </c>
      <c r="W77" s="55" t="s">
        <v>27</v>
      </c>
      <c r="X77" s="59" t="s">
        <v>463</v>
      </c>
      <c r="Y77" s="126">
        <f>P77</f>
        <v>41612</v>
      </c>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c r="BT77" s="125"/>
      <c r="BU77" s="125"/>
      <c r="BV77" s="125"/>
      <c r="BW77" s="125"/>
      <c r="BX77" s="125"/>
      <c r="BY77" s="125"/>
      <c r="BZ77" s="125"/>
      <c r="CA77" s="125"/>
      <c r="CB77" s="125"/>
      <c r="CC77" s="125"/>
      <c r="CD77" s="125"/>
      <c r="CE77" s="125"/>
      <c r="CF77" s="125"/>
      <c r="CG77" s="125"/>
      <c r="CH77" s="125"/>
      <c r="CI77" s="125"/>
      <c r="CJ77" s="125"/>
      <c r="CK77" s="125"/>
      <c r="CL77" s="125"/>
      <c r="CM77" s="125"/>
      <c r="CN77" s="125"/>
      <c r="CO77" s="125"/>
      <c r="CP77" s="125"/>
      <c r="CQ77" s="125"/>
      <c r="CR77" s="125"/>
      <c r="CS77" s="125"/>
      <c r="CT77" s="125"/>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row>
    <row r="78" spans="1:153" s="25" customFormat="1" ht="279.75" customHeight="1" x14ac:dyDescent="0.2">
      <c r="A78" s="127">
        <v>74</v>
      </c>
      <c r="B78" s="13" t="s">
        <v>378</v>
      </c>
      <c r="C78" s="32" t="s">
        <v>488</v>
      </c>
      <c r="D78" s="13" t="s">
        <v>13</v>
      </c>
      <c r="E78" s="13" t="s">
        <v>19</v>
      </c>
      <c r="F78" s="128">
        <v>440462760</v>
      </c>
      <c r="G78" s="32" t="s">
        <v>54</v>
      </c>
      <c r="H78" s="21">
        <v>800037800</v>
      </c>
      <c r="I78" s="16">
        <v>8</v>
      </c>
      <c r="J78" s="18">
        <v>41583</v>
      </c>
      <c r="K78" s="36">
        <v>41609</v>
      </c>
      <c r="L78" s="19">
        <v>730</v>
      </c>
      <c r="M78" s="34">
        <v>42336</v>
      </c>
      <c r="N78" s="34"/>
      <c r="O78" s="19">
        <v>365</v>
      </c>
      <c r="P78" s="18">
        <v>42701</v>
      </c>
      <c r="Q78" s="20">
        <v>200621305</v>
      </c>
      <c r="R78" s="41">
        <f>F78+Q78</f>
        <v>641084065</v>
      </c>
      <c r="S78" s="40" t="s">
        <v>16</v>
      </c>
      <c r="T78" s="15" t="s">
        <v>379</v>
      </c>
      <c r="U78" s="15" t="s">
        <v>153</v>
      </c>
      <c r="V78" s="15" t="s">
        <v>154</v>
      </c>
      <c r="W78" s="15" t="s">
        <v>500</v>
      </c>
      <c r="X78" s="25" t="s">
        <v>463</v>
      </c>
      <c r="Y78" s="126">
        <v>42490</v>
      </c>
      <c r="Z78" s="119">
        <v>42531</v>
      </c>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c r="BT78" s="125"/>
      <c r="BU78" s="125"/>
      <c r="BV78" s="125"/>
      <c r="BW78" s="125"/>
      <c r="BX78" s="125"/>
      <c r="BY78" s="125"/>
      <c r="BZ78" s="125"/>
      <c r="CA78" s="125"/>
      <c r="CB78" s="125"/>
      <c r="CC78" s="125"/>
      <c r="CD78" s="125"/>
      <c r="CE78" s="125"/>
      <c r="CF78" s="125"/>
      <c r="CG78" s="125"/>
      <c r="CH78" s="125"/>
      <c r="CI78" s="125"/>
      <c r="CJ78" s="125"/>
      <c r="CK78" s="125"/>
      <c r="CL78" s="125"/>
      <c r="CM78" s="125"/>
      <c r="CN78" s="125"/>
      <c r="CO78" s="125"/>
      <c r="CP78" s="125"/>
      <c r="CQ78" s="125"/>
      <c r="CR78" s="125"/>
      <c r="CS78" s="125"/>
      <c r="CT78" s="125"/>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row>
    <row r="79" spans="1:153" s="59" customFormat="1" ht="174.75" customHeight="1" x14ac:dyDescent="0.2">
      <c r="A79" s="61">
        <v>75</v>
      </c>
      <c r="B79" s="64" t="s">
        <v>380</v>
      </c>
      <c r="C79" s="55" t="s">
        <v>381</v>
      </c>
      <c r="D79" s="55" t="s">
        <v>13</v>
      </c>
      <c r="E79" s="13" t="s">
        <v>28</v>
      </c>
      <c r="F79" s="56">
        <v>24000000</v>
      </c>
      <c r="G79" s="57" t="s">
        <v>22</v>
      </c>
      <c r="H79" s="38">
        <v>17633834</v>
      </c>
      <c r="I79" s="24"/>
      <c r="J79" s="12">
        <v>41596</v>
      </c>
      <c r="K79" s="78">
        <v>41597</v>
      </c>
      <c r="L79" s="54">
        <v>120</v>
      </c>
      <c r="M79" s="79">
        <v>41716</v>
      </c>
      <c r="N79" s="119">
        <v>41717</v>
      </c>
      <c r="O79" s="19">
        <v>60</v>
      </c>
      <c r="P79" s="36">
        <v>41777</v>
      </c>
      <c r="Q79" s="56">
        <v>12000000</v>
      </c>
      <c r="R79" s="60">
        <f t="shared" ref="R79:R102" si="14">F79+Q79</f>
        <v>36000000</v>
      </c>
      <c r="S79" s="58" t="s">
        <v>467</v>
      </c>
      <c r="T79" s="15" t="s">
        <v>29</v>
      </c>
      <c r="U79" s="55" t="s">
        <v>153</v>
      </c>
      <c r="V79" s="55" t="s">
        <v>154</v>
      </c>
      <c r="W79" s="55" t="s">
        <v>27</v>
      </c>
      <c r="X79" s="59" t="s">
        <v>464</v>
      </c>
      <c r="Y79" s="126">
        <f t="shared" ref="Y79:Y94" si="15">P79</f>
        <v>41777</v>
      </c>
      <c r="Z79" s="33"/>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25"/>
      <c r="BX79" s="125"/>
      <c r="BY79" s="125"/>
      <c r="BZ79" s="125"/>
      <c r="CA79" s="125"/>
      <c r="CB79" s="125"/>
      <c r="CC79" s="125"/>
      <c r="CD79" s="125"/>
      <c r="CE79" s="125"/>
      <c r="CF79" s="125"/>
      <c r="CG79" s="125"/>
      <c r="CH79" s="125"/>
      <c r="CI79" s="125"/>
      <c r="CJ79" s="125"/>
      <c r="CK79" s="125"/>
      <c r="CL79" s="125"/>
      <c r="CM79" s="125"/>
      <c r="CN79" s="125"/>
      <c r="CO79" s="125"/>
      <c r="CP79" s="125"/>
      <c r="CQ79" s="125"/>
      <c r="CR79" s="125"/>
      <c r="CS79" s="125"/>
      <c r="CT79" s="125"/>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row>
    <row r="80" spans="1:153" s="59" customFormat="1" ht="130.5" customHeight="1" x14ac:dyDescent="0.2">
      <c r="A80" s="61">
        <v>76</v>
      </c>
      <c r="B80" s="64" t="s">
        <v>382</v>
      </c>
      <c r="C80" s="32" t="s">
        <v>383</v>
      </c>
      <c r="D80" s="55" t="s">
        <v>24</v>
      </c>
      <c r="E80" s="13" t="s">
        <v>15</v>
      </c>
      <c r="F80" s="80">
        <v>23174270</v>
      </c>
      <c r="G80" s="32" t="s">
        <v>384</v>
      </c>
      <c r="H80" s="38">
        <v>900110012</v>
      </c>
      <c r="I80" s="24">
        <v>5</v>
      </c>
      <c r="J80" s="12">
        <v>41598</v>
      </c>
      <c r="K80" s="78">
        <v>41603</v>
      </c>
      <c r="L80" s="54">
        <v>30</v>
      </c>
      <c r="M80" s="79">
        <v>41632</v>
      </c>
      <c r="N80" s="79"/>
      <c r="O80" s="12"/>
      <c r="P80" s="12">
        <f>M80+O80</f>
        <v>41632</v>
      </c>
      <c r="Q80" s="12"/>
      <c r="R80" s="60">
        <f t="shared" si="14"/>
        <v>23174270</v>
      </c>
      <c r="S80" s="58" t="s">
        <v>468</v>
      </c>
      <c r="T80" s="15" t="s">
        <v>34</v>
      </c>
      <c r="U80" s="61" t="s">
        <v>312</v>
      </c>
      <c r="V80" s="61" t="s">
        <v>313</v>
      </c>
      <c r="W80" s="55" t="s">
        <v>27</v>
      </c>
      <c r="X80" s="59" t="s">
        <v>463</v>
      </c>
      <c r="Y80" s="126">
        <f t="shared" si="15"/>
        <v>41632</v>
      </c>
      <c r="Z80" s="33"/>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125"/>
      <c r="CS80" s="125"/>
      <c r="CT80" s="125"/>
      <c r="CU80" s="125"/>
      <c r="CV80" s="125"/>
      <c r="CW80" s="125"/>
      <c r="CX80" s="125"/>
      <c r="CY80" s="125"/>
      <c r="CZ80" s="125"/>
      <c r="DA80" s="125"/>
      <c r="DB80" s="125"/>
      <c r="DC80" s="125"/>
      <c r="DD80" s="125"/>
      <c r="DE80" s="125"/>
      <c r="DF80" s="125"/>
      <c r="DG80" s="125"/>
      <c r="DH80" s="125"/>
      <c r="DI80" s="125"/>
      <c r="DJ80" s="125"/>
      <c r="DK80" s="125"/>
      <c r="DL80" s="125"/>
      <c r="DM80" s="125"/>
      <c r="DN80" s="125"/>
      <c r="DO80" s="125"/>
      <c r="DP80" s="125"/>
      <c r="DQ80" s="125"/>
      <c r="DR80" s="125"/>
      <c r="DS80" s="125"/>
      <c r="DT80" s="125"/>
      <c r="DU80" s="125"/>
      <c r="DV80" s="125"/>
      <c r="DW80" s="125"/>
      <c r="DX80" s="125"/>
      <c r="DY80" s="125"/>
      <c r="DZ80" s="125"/>
      <c r="EA80" s="125"/>
      <c r="EB80" s="125"/>
      <c r="EC80" s="125"/>
      <c r="ED80" s="125"/>
      <c r="EE80" s="125"/>
      <c r="EF80" s="125"/>
      <c r="EG80" s="125"/>
      <c r="EH80" s="125"/>
      <c r="EI80" s="125"/>
      <c r="EJ80" s="125"/>
      <c r="EK80" s="125"/>
      <c r="EL80" s="125"/>
      <c r="EM80" s="125"/>
      <c r="EN80" s="125"/>
      <c r="EO80" s="125"/>
      <c r="EP80" s="125"/>
      <c r="EQ80" s="125"/>
      <c r="ER80" s="125"/>
      <c r="ES80" s="125"/>
      <c r="ET80" s="125"/>
      <c r="EU80" s="125"/>
      <c r="EV80" s="125"/>
      <c r="EW80" s="125"/>
    </row>
    <row r="81" spans="1:153" s="68" customFormat="1" ht="76.5" x14ac:dyDescent="0.2">
      <c r="A81" s="61">
        <v>77</v>
      </c>
      <c r="B81" s="55" t="s">
        <v>385</v>
      </c>
      <c r="C81" s="32" t="s">
        <v>386</v>
      </c>
      <c r="D81" s="55" t="s">
        <v>14</v>
      </c>
      <c r="E81" s="13" t="s">
        <v>15</v>
      </c>
      <c r="F81" s="66">
        <v>18750000</v>
      </c>
      <c r="G81" s="32" t="s">
        <v>387</v>
      </c>
      <c r="H81" s="38">
        <v>830062538</v>
      </c>
      <c r="I81" s="24">
        <v>7</v>
      </c>
      <c r="J81" s="12">
        <v>41599</v>
      </c>
      <c r="K81" s="78">
        <v>41605</v>
      </c>
      <c r="L81" s="55" t="s">
        <v>388</v>
      </c>
      <c r="M81" s="79">
        <v>41617</v>
      </c>
      <c r="N81" s="79"/>
      <c r="O81" s="69"/>
      <c r="P81" s="12">
        <f>M81+O81</f>
        <v>41617</v>
      </c>
      <c r="Q81" s="69"/>
      <c r="R81" s="60">
        <f t="shared" si="14"/>
        <v>18750000</v>
      </c>
      <c r="S81" s="58" t="s">
        <v>469</v>
      </c>
      <c r="T81" s="15" t="s">
        <v>55</v>
      </c>
      <c r="U81" s="55" t="s">
        <v>153</v>
      </c>
      <c r="V81" s="55" t="s">
        <v>154</v>
      </c>
      <c r="W81" s="55" t="s">
        <v>27</v>
      </c>
      <c r="X81" s="59" t="s">
        <v>463</v>
      </c>
      <c r="Y81" s="126">
        <f t="shared" si="15"/>
        <v>41617</v>
      </c>
      <c r="Z81" s="33"/>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125"/>
      <c r="CS81" s="125"/>
      <c r="CT81" s="125"/>
      <c r="CU81" s="125"/>
      <c r="CV81" s="125"/>
      <c r="CW81" s="125"/>
      <c r="CX81" s="125"/>
      <c r="CY81" s="125"/>
      <c r="CZ81" s="125"/>
      <c r="DA81" s="125"/>
      <c r="DB81" s="125"/>
      <c r="DC81" s="125"/>
      <c r="DD81" s="125"/>
      <c r="DE81" s="125"/>
      <c r="DF81" s="125"/>
      <c r="DG81" s="125"/>
      <c r="DH81" s="125"/>
      <c r="DI81" s="125"/>
      <c r="DJ81" s="125"/>
      <c r="DK81" s="125"/>
      <c r="DL81" s="125"/>
      <c r="DM81" s="125"/>
      <c r="DN81" s="125"/>
      <c r="DO81" s="125"/>
      <c r="DP81" s="125"/>
      <c r="DQ81" s="125"/>
      <c r="DR81" s="125"/>
      <c r="DS81" s="125"/>
      <c r="DT81" s="125"/>
      <c r="DU81" s="125"/>
      <c r="DV81" s="125"/>
      <c r="DW81" s="125"/>
      <c r="DX81" s="125"/>
      <c r="DY81" s="125"/>
      <c r="DZ81" s="125"/>
      <c r="EA81" s="125"/>
      <c r="EB81" s="125"/>
      <c r="EC81" s="125"/>
      <c r="ED81" s="125"/>
      <c r="EE81" s="125"/>
      <c r="EF81" s="125"/>
      <c r="EG81" s="125"/>
      <c r="EH81" s="125"/>
      <c r="EI81" s="125"/>
      <c r="EJ81" s="125"/>
      <c r="EK81" s="125"/>
      <c r="EL81" s="125"/>
      <c r="EM81" s="125"/>
      <c r="EN81" s="125"/>
      <c r="EO81" s="125"/>
      <c r="EP81" s="125"/>
      <c r="EQ81" s="125"/>
      <c r="ER81" s="125"/>
      <c r="ES81" s="125"/>
      <c r="ET81" s="125"/>
      <c r="EU81" s="125"/>
      <c r="EV81" s="125"/>
      <c r="EW81" s="125"/>
    </row>
    <row r="82" spans="1:153" s="59" customFormat="1" ht="153" x14ac:dyDescent="0.2">
      <c r="A82" s="61">
        <v>78</v>
      </c>
      <c r="B82" s="64" t="s">
        <v>389</v>
      </c>
      <c r="C82" s="32" t="s">
        <v>390</v>
      </c>
      <c r="D82" s="55" t="s">
        <v>14</v>
      </c>
      <c r="E82" s="13" t="s">
        <v>28</v>
      </c>
      <c r="F82" s="56">
        <v>13182000</v>
      </c>
      <c r="G82" s="32" t="s">
        <v>391</v>
      </c>
      <c r="H82" s="38">
        <v>860007336</v>
      </c>
      <c r="I82" s="24">
        <v>1</v>
      </c>
      <c r="J82" s="12">
        <v>41599</v>
      </c>
      <c r="K82" s="78">
        <v>41605</v>
      </c>
      <c r="L82" s="54">
        <v>30</v>
      </c>
      <c r="M82" s="79">
        <v>41634</v>
      </c>
      <c r="N82" s="119">
        <v>41629</v>
      </c>
      <c r="O82" s="54">
        <v>90</v>
      </c>
      <c r="P82" s="12">
        <v>41718</v>
      </c>
      <c r="Q82" s="12"/>
      <c r="R82" s="60">
        <f t="shared" si="14"/>
        <v>13182000</v>
      </c>
      <c r="S82" s="58" t="s">
        <v>470</v>
      </c>
      <c r="T82" s="15" t="s">
        <v>31</v>
      </c>
      <c r="U82" s="55" t="s">
        <v>249</v>
      </c>
      <c r="V82" s="55" t="s">
        <v>93</v>
      </c>
      <c r="W82" s="55" t="s">
        <v>500</v>
      </c>
      <c r="X82" s="59" t="s">
        <v>463</v>
      </c>
      <c r="Y82" s="126">
        <f t="shared" si="15"/>
        <v>41718</v>
      </c>
      <c r="Z82" s="119">
        <v>41794</v>
      </c>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125"/>
      <c r="DQ82" s="125"/>
      <c r="DR82" s="125"/>
      <c r="DS82" s="125"/>
      <c r="DT82" s="125"/>
      <c r="DU82" s="125"/>
      <c r="DV82" s="125"/>
      <c r="DW82" s="125"/>
      <c r="DX82" s="125"/>
      <c r="DY82" s="125"/>
      <c r="DZ82" s="125"/>
      <c r="EA82" s="125"/>
      <c r="EB82" s="125"/>
      <c r="EC82" s="125"/>
      <c r="ED82" s="125"/>
      <c r="EE82" s="125"/>
      <c r="EF82" s="125"/>
      <c r="EG82" s="125"/>
      <c r="EH82" s="125"/>
      <c r="EI82" s="125"/>
      <c r="EJ82" s="125"/>
      <c r="EK82" s="125"/>
      <c r="EL82" s="125"/>
      <c r="EM82" s="125"/>
      <c r="EN82" s="125"/>
      <c r="EO82" s="125"/>
      <c r="EP82" s="125"/>
      <c r="EQ82" s="125"/>
      <c r="ER82" s="125"/>
      <c r="ES82" s="125"/>
      <c r="ET82" s="125"/>
      <c r="EU82" s="125"/>
      <c r="EV82" s="125"/>
      <c r="EW82" s="125"/>
    </row>
    <row r="83" spans="1:153" s="59" customFormat="1" ht="89.25" customHeight="1" x14ac:dyDescent="0.2">
      <c r="A83" s="61">
        <v>79</v>
      </c>
      <c r="B83" s="64" t="s">
        <v>392</v>
      </c>
      <c r="C83" s="32" t="s">
        <v>393</v>
      </c>
      <c r="D83" s="55" t="s">
        <v>14</v>
      </c>
      <c r="E83" s="13" t="s">
        <v>28</v>
      </c>
      <c r="F83" s="80">
        <v>3992000</v>
      </c>
      <c r="G83" s="32" t="s">
        <v>394</v>
      </c>
      <c r="H83" s="38" t="s">
        <v>395</v>
      </c>
      <c r="I83" s="24">
        <v>8</v>
      </c>
      <c r="J83" s="12">
        <v>41599</v>
      </c>
      <c r="K83" s="78">
        <v>41611</v>
      </c>
      <c r="L83" s="54">
        <v>30</v>
      </c>
      <c r="M83" s="79">
        <v>41641</v>
      </c>
      <c r="N83" s="79"/>
      <c r="O83" s="12"/>
      <c r="P83" s="12">
        <f>M83+O83</f>
        <v>41641</v>
      </c>
      <c r="Q83" s="12"/>
      <c r="R83" s="60">
        <f t="shared" si="14"/>
        <v>3992000</v>
      </c>
      <c r="S83" s="58" t="s">
        <v>471</v>
      </c>
      <c r="T83" s="15" t="s">
        <v>220</v>
      </c>
      <c r="U83" s="61" t="s">
        <v>312</v>
      </c>
      <c r="V83" s="76" t="s">
        <v>313</v>
      </c>
      <c r="W83" s="55" t="s">
        <v>500</v>
      </c>
      <c r="X83" s="59" t="s">
        <v>463</v>
      </c>
      <c r="Y83" s="126">
        <f t="shared" si="15"/>
        <v>41641</v>
      </c>
      <c r="Z83" s="119">
        <v>41764</v>
      </c>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125"/>
      <c r="DQ83" s="125"/>
      <c r="DR83" s="125"/>
      <c r="DS83" s="125"/>
      <c r="DT83" s="125"/>
      <c r="DU83" s="125"/>
      <c r="DV83" s="125"/>
      <c r="DW83" s="125"/>
      <c r="DX83" s="125"/>
      <c r="DY83" s="125"/>
      <c r="DZ83" s="125"/>
      <c r="EA83" s="125"/>
      <c r="EB83" s="125"/>
      <c r="EC83" s="125"/>
      <c r="ED83" s="125"/>
      <c r="EE83" s="125"/>
      <c r="EF83" s="125"/>
      <c r="EG83" s="125"/>
      <c r="EH83" s="125"/>
      <c r="EI83" s="125"/>
      <c r="EJ83" s="125"/>
      <c r="EK83" s="125"/>
      <c r="EL83" s="125"/>
      <c r="EM83" s="125"/>
      <c r="EN83" s="125"/>
      <c r="EO83" s="125"/>
      <c r="EP83" s="125"/>
      <c r="EQ83" s="125"/>
      <c r="ER83" s="125"/>
      <c r="ES83" s="125"/>
      <c r="ET83" s="125"/>
      <c r="EU83" s="125"/>
      <c r="EV83" s="125"/>
      <c r="EW83" s="125"/>
    </row>
    <row r="84" spans="1:153" s="59" customFormat="1" ht="108" x14ac:dyDescent="0.2">
      <c r="A84" s="61">
        <v>80</v>
      </c>
      <c r="B84" s="64" t="s">
        <v>396</v>
      </c>
      <c r="C84" s="55" t="s">
        <v>397</v>
      </c>
      <c r="D84" s="55" t="s">
        <v>13</v>
      </c>
      <c r="E84" s="13" t="s">
        <v>28</v>
      </c>
      <c r="F84" s="56">
        <v>5333333</v>
      </c>
      <c r="G84" s="57" t="s">
        <v>17</v>
      </c>
      <c r="H84" s="38">
        <v>19166958</v>
      </c>
      <c r="I84" s="24"/>
      <c r="J84" s="12">
        <v>41600</v>
      </c>
      <c r="K84" s="78">
        <v>41600</v>
      </c>
      <c r="L84" s="64" t="s">
        <v>398</v>
      </c>
      <c r="M84" s="79">
        <v>41639</v>
      </c>
      <c r="N84" s="79"/>
      <c r="O84" s="12"/>
      <c r="P84" s="12">
        <f>M84+O84</f>
        <v>41639</v>
      </c>
      <c r="Q84" s="12"/>
      <c r="R84" s="60">
        <f t="shared" si="14"/>
        <v>5333333</v>
      </c>
      <c r="S84" s="58" t="s">
        <v>472</v>
      </c>
      <c r="T84" s="15" t="s">
        <v>31</v>
      </c>
      <c r="U84" s="55" t="s">
        <v>249</v>
      </c>
      <c r="V84" s="55" t="s">
        <v>93</v>
      </c>
      <c r="W84" s="55" t="s">
        <v>27</v>
      </c>
      <c r="X84" s="59" t="s">
        <v>464</v>
      </c>
      <c r="Y84" s="126">
        <f t="shared" si="15"/>
        <v>41639</v>
      </c>
      <c r="Z84" s="33"/>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c r="BT84" s="125"/>
      <c r="BU84" s="125"/>
      <c r="BV84" s="125"/>
      <c r="BW84" s="125"/>
      <c r="BX84" s="125"/>
      <c r="BY84" s="125"/>
      <c r="BZ84" s="125"/>
      <c r="CA84" s="125"/>
      <c r="CB84" s="125"/>
      <c r="CC84" s="125"/>
      <c r="CD84" s="125"/>
      <c r="CE84" s="125"/>
      <c r="CF84" s="125"/>
      <c r="CG84" s="125"/>
      <c r="CH84" s="125"/>
      <c r="CI84" s="125"/>
      <c r="CJ84" s="125"/>
      <c r="CK84" s="125"/>
      <c r="CL84" s="125"/>
      <c r="CM84" s="125"/>
      <c r="CN84" s="125"/>
      <c r="CO84" s="125"/>
      <c r="CP84" s="125"/>
      <c r="CQ84" s="125"/>
      <c r="CR84" s="125"/>
      <c r="CS84" s="125"/>
      <c r="CT84" s="125"/>
      <c r="CU84" s="125"/>
      <c r="CV84" s="125"/>
      <c r="CW84" s="125"/>
      <c r="CX84" s="125"/>
      <c r="CY84" s="125"/>
      <c r="CZ84" s="125"/>
      <c r="DA84" s="125"/>
      <c r="DB84" s="125"/>
      <c r="DC84" s="125"/>
      <c r="DD84" s="125"/>
      <c r="DE84" s="125"/>
      <c r="DF84" s="125"/>
      <c r="DG84" s="125"/>
      <c r="DH84" s="125"/>
      <c r="DI84" s="125"/>
      <c r="DJ84" s="125"/>
      <c r="DK84" s="125"/>
      <c r="DL84" s="125"/>
      <c r="DM84" s="125"/>
      <c r="DN84" s="125"/>
      <c r="DO84" s="125"/>
      <c r="DP84" s="125"/>
      <c r="DQ84" s="125"/>
      <c r="DR84" s="125"/>
      <c r="DS84" s="125"/>
      <c r="DT84" s="125"/>
      <c r="DU84" s="125"/>
      <c r="DV84" s="125"/>
      <c r="DW84" s="125"/>
      <c r="DX84" s="125"/>
      <c r="DY84" s="125"/>
      <c r="DZ84" s="125"/>
      <c r="EA84" s="125"/>
      <c r="EB84" s="125"/>
      <c r="EC84" s="125"/>
      <c r="ED84" s="125"/>
      <c r="EE84" s="125"/>
      <c r="EF84" s="125"/>
      <c r="EG84" s="125"/>
      <c r="EH84" s="125"/>
      <c r="EI84" s="125"/>
      <c r="EJ84" s="125"/>
      <c r="EK84" s="125"/>
      <c r="EL84" s="125"/>
      <c r="EM84" s="125"/>
      <c r="EN84" s="125"/>
      <c r="EO84" s="125"/>
      <c r="EP84" s="125"/>
      <c r="EQ84" s="125"/>
      <c r="ER84" s="125"/>
      <c r="ES84" s="125"/>
      <c r="ET84" s="125"/>
      <c r="EU84" s="125"/>
      <c r="EV84" s="125"/>
      <c r="EW84" s="125"/>
    </row>
    <row r="85" spans="1:153" s="59" customFormat="1" ht="60" x14ac:dyDescent="0.2">
      <c r="A85" s="61">
        <v>81</v>
      </c>
      <c r="B85" s="64" t="s">
        <v>399</v>
      </c>
      <c r="C85" s="55" t="s">
        <v>400</v>
      </c>
      <c r="D85" s="55" t="s">
        <v>13</v>
      </c>
      <c r="E85" s="13" t="s">
        <v>28</v>
      </c>
      <c r="F85" s="56">
        <v>5000000</v>
      </c>
      <c r="G85" s="57" t="s">
        <v>45</v>
      </c>
      <c r="H85" s="38">
        <v>80814614</v>
      </c>
      <c r="I85" s="24"/>
      <c r="J85" s="12">
        <v>41603</v>
      </c>
      <c r="K85" s="78">
        <v>41607</v>
      </c>
      <c r="L85" s="54">
        <v>30</v>
      </c>
      <c r="M85" s="79">
        <v>41636</v>
      </c>
      <c r="N85" s="79"/>
      <c r="O85" s="69"/>
      <c r="P85" s="12">
        <f>M85+O85</f>
        <v>41636</v>
      </c>
      <c r="Q85" s="12"/>
      <c r="R85" s="60">
        <f t="shared" si="14"/>
        <v>5000000</v>
      </c>
      <c r="S85" s="58" t="s">
        <v>473</v>
      </c>
      <c r="T85" s="15" t="s">
        <v>29</v>
      </c>
      <c r="U85" s="61" t="s">
        <v>312</v>
      </c>
      <c r="V85" s="76" t="s">
        <v>313</v>
      </c>
      <c r="W85" s="55" t="s">
        <v>27</v>
      </c>
      <c r="X85" s="59" t="s">
        <v>464</v>
      </c>
      <c r="Y85" s="126">
        <f t="shared" si="15"/>
        <v>41636</v>
      </c>
      <c r="Z85" s="33"/>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25"/>
      <c r="BX85" s="125"/>
      <c r="BY85" s="125"/>
      <c r="BZ85" s="125"/>
      <c r="CA85" s="125"/>
      <c r="CB85" s="125"/>
      <c r="CC85" s="125"/>
      <c r="CD85" s="125"/>
      <c r="CE85" s="125"/>
      <c r="CF85" s="125"/>
      <c r="CG85" s="125"/>
      <c r="CH85" s="125"/>
      <c r="CI85" s="125"/>
      <c r="CJ85" s="125"/>
      <c r="CK85" s="125"/>
      <c r="CL85" s="125"/>
      <c r="CM85" s="125"/>
      <c r="CN85" s="125"/>
      <c r="CO85" s="125"/>
      <c r="CP85" s="125"/>
      <c r="CQ85" s="125"/>
      <c r="CR85" s="125"/>
      <c r="CS85" s="125"/>
      <c r="CT85" s="125"/>
      <c r="CU85" s="125"/>
      <c r="CV85" s="125"/>
      <c r="CW85" s="125"/>
      <c r="CX85" s="125"/>
      <c r="CY85" s="125"/>
      <c r="CZ85" s="125"/>
      <c r="DA85" s="125"/>
      <c r="DB85" s="125"/>
      <c r="DC85" s="125"/>
      <c r="DD85" s="125"/>
      <c r="DE85" s="125"/>
      <c r="DF85" s="125"/>
      <c r="DG85" s="125"/>
      <c r="DH85" s="125"/>
      <c r="DI85" s="125"/>
      <c r="DJ85" s="125"/>
      <c r="DK85" s="125"/>
      <c r="DL85" s="125"/>
      <c r="DM85" s="125"/>
      <c r="DN85" s="125"/>
      <c r="DO85" s="125"/>
      <c r="DP85" s="125"/>
      <c r="DQ85" s="125"/>
      <c r="DR85" s="125"/>
      <c r="DS85" s="125"/>
      <c r="DT85" s="125"/>
      <c r="DU85" s="125"/>
      <c r="DV85" s="125"/>
      <c r="DW85" s="125"/>
      <c r="DX85" s="125"/>
      <c r="DY85" s="125"/>
      <c r="DZ85" s="125"/>
      <c r="EA85" s="125"/>
      <c r="EB85" s="125"/>
      <c r="EC85" s="125"/>
      <c r="ED85" s="125"/>
      <c r="EE85" s="125"/>
      <c r="EF85" s="125"/>
      <c r="EG85" s="125"/>
      <c r="EH85" s="125"/>
      <c r="EI85" s="125"/>
      <c r="EJ85" s="125"/>
      <c r="EK85" s="125"/>
      <c r="EL85" s="125"/>
      <c r="EM85" s="125"/>
      <c r="EN85" s="125"/>
      <c r="EO85" s="125"/>
      <c r="EP85" s="125"/>
      <c r="EQ85" s="125"/>
      <c r="ER85" s="125"/>
      <c r="ES85" s="125"/>
      <c r="ET85" s="125"/>
      <c r="EU85" s="125"/>
      <c r="EV85" s="125"/>
      <c r="EW85" s="125"/>
    </row>
    <row r="86" spans="1:153" s="59" customFormat="1" ht="51" x14ac:dyDescent="0.2">
      <c r="A86" s="61">
        <v>82</v>
      </c>
      <c r="B86" s="64" t="s">
        <v>401</v>
      </c>
      <c r="C86" s="32" t="s">
        <v>402</v>
      </c>
      <c r="D86" s="55" t="s">
        <v>24</v>
      </c>
      <c r="E86" s="13" t="s">
        <v>15</v>
      </c>
      <c r="F86" s="80">
        <v>90262339</v>
      </c>
      <c r="G86" s="32" t="s">
        <v>403</v>
      </c>
      <c r="H86" s="38">
        <v>860030568</v>
      </c>
      <c r="I86" s="24">
        <v>1</v>
      </c>
      <c r="J86" s="12">
        <v>41605</v>
      </c>
      <c r="K86" s="78">
        <v>41607</v>
      </c>
      <c r="L86" s="54">
        <v>45</v>
      </c>
      <c r="M86" s="79">
        <v>41652</v>
      </c>
      <c r="N86" s="119">
        <v>42018</v>
      </c>
      <c r="O86" s="54">
        <v>15</v>
      </c>
      <c r="P86" s="79">
        <v>41667</v>
      </c>
      <c r="Q86" s="12"/>
      <c r="R86" s="60">
        <f t="shared" si="14"/>
        <v>90262339</v>
      </c>
      <c r="S86" s="58" t="s">
        <v>474</v>
      </c>
      <c r="T86" s="15" t="s">
        <v>35</v>
      </c>
      <c r="U86" s="61" t="s">
        <v>292</v>
      </c>
      <c r="V86" s="76" t="s">
        <v>99</v>
      </c>
      <c r="W86" s="55" t="s">
        <v>500</v>
      </c>
      <c r="X86" s="59" t="s">
        <v>463</v>
      </c>
      <c r="Y86" s="126">
        <f t="shared" si="15"/>
        <v>41667</v>
      </c>
      <c r="Z86" s="119">
        <v>41672</v>
      </c>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125"/>
      <c r="DF86" s="125"/>
      <c r="DG86" s="125"/>
      <c r="DH86" s="125"/>
      <c r="DI86" s="125"/>
      <c r="DJ86" s="125"/>
      <c r="DK86" s="125"/>
      <c r="DL86" s="125"/>
      <c r="DM86" s="125"/>
      <c r="DN86" s="125"/>
      <c r="DO86" s="125"/>
      <c r="DP86" s="125"/>
      <c r="DQ86" s="125"/>
      <c r="DR86" s="125"/>
      <c r="DS86" s="125"/>
      <c r="DT86" s="125"/>
      <c r="DU86" s="125"/>
      <c r="DV86" s="125"/>
      <c r="DW86" s="125"/>
      <c r="DX86" s="125"/>
      <c r="DY86" s="125"/>
      <c r="DZ86" s="125"/>
      <c r="EA86" s="125"/>
      <c r="EB86" s="125"/>
      <c r="EC86" s="125"/>
      <c r="ED86" s="125"/>
      <c r="EE86" s="125"/>
      <c r="EF86" s="125"/>
      <c r="EG86" s="125"/>
      <c r="EH86" s="125"/>
      <c r="EI86" s="125"/>
      <c r="EJ86" s="125"/>
      <c r="EK86" s="125"/>
      <c r="EL86" s="125"/>
      <c r="EM86" s="125"/>
      <c r="EN86" s="125"/>
      <c r="EO86" s="125"/>
      <c r="EP86" s="125"/>
      <c r="EQ86" s="125"/>
      <c r="ER86" s="125"/>
      <c r="ES86" s="125"/>
      <c r="ET86" s="125"/>
      <c r="EU86" s="125"/>
      <c r="EV86" s="125"/>
      <c r="EW86" s="125"/>
    </row>
    <row r="87" spans="1:153" s="59" customFormat="1" ht="103.5" customHeight="1" x14ac:dyDescent="0.2">
      <c r="A87" s="61">
        <v>83</v>
      </c>
      <c r="B87" s="54" t="s">
        <v>404</v>
      </c>
      <c r="C87" s="23" t="s">
        <v>405</v>
      </c>
      <c r="D87" s="55" t="s">
        <v>14</v>
      </c>
      <c r="E87" s="13" t="s">
        <v>461</v>
      </c>
      <c r="F87" s="80">
        <v>19980000</v>
      </c>
      <c r="G87" s="32" t="s">
        <v>339</v>
      </c>
      <c r="H87" s="38">
        <v>193407668</v>
      </c>
      <c r="I87" s="24">
        <v>7</v>
      </c>
      <c r="J87" s="12">
        <v>41611</v>
      </c>
      <c r="K87" s="12">
        <v>41621</v>
      </c>
      <c r="L87" s="54">
        <v>20</v>
      </c>
      <c r="M87" s="12">
        <v>41639</v>
      </c>
      <c r="N87" s="119">
        <v>41640</v>
      </c>
      <c r="O87" s="54">
        <v>8</v>
      </c>
      <c r="P87" s="12">
        <v>41647</v>
      </c>
      <c r="Q87" s="12"/>
      <c r="R87" s="60">
        <f t="shared" si="14"/>
        <v>19980000</v>
      </c>
      <c r="S87" s="58" t="s">
        <v>475</v>
      </c>
      <c r="T87" s="15" t="s">
        <v>220</v>
      </c>
      <c r="U87" s="76" t="s">
        <v>312</v>
      </c>
      <c r="V87" s="76" t="s">
        <v>313</v>
      </c>
      <c r="W87" s="55" t="s">
        <v>27</v>
      </c>
      <c r="X87" s="68" t="s">
        <v>465</v>
      </c>
      <c r="Y87" s="126">
        <f t="shared" si="15"/>
        <v>41647</v>
      </c>
      <c r="Z87" s="119"/>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5"/>
      <c r="BR87" s="125"/>
      <c r="BS87" s="125"/>
      <c r="BT87" s="125"/>
      <c r="BU87" s="125"/>
      <c r="BV87" s="125"/>
      <c r="BW87" s="125"/>
      <c r="BX87" s="125"/>
      <c r="BY87" s="125"/>
      <c r="BZ87" s="125"/>
      <c r="CA87" s="125"/>
      <c r="CB87" s="125"/>
      <c r="CC87" s="125"/>
      <c r="CD87" s="125"/>
      <c r="CE87" s="125"/>
      <c r="CF87" s="125"/>
      <c r="CG87" s="125"/>
      <c r="CH87" s="125"/>
      <c r="CI87" s="125"/>
      <c r="CJ87" s="125"/>
      <c r="CK87" s="125"/>
      <c r="CL87" s="125"/>
      <c r="CM87" s="125"/>
      <c r="CN87" s="125"/>
      <c r="CO87" s="125"/>
      <c r="CP87" s="125"/>
      <c r="CQ87" s="125"/>
      <c r="CR87" s="125"/>
      <c r="CS87" s="125"/>
      <c r="CT87" s="125"/>
      <c r="CU87" s="125"/>
      <c r="CV87" s="125"/>
      <c r="CW87" s="125"/>
      <c r="CX87" s="125"/>
      <c r="CY87" s="125"/>
      <c r="CZ87" s="125"/>
      <c r="DA87" s="125"/>
      <c r="DB87" s="125"/>
      <c r="DC87" s="125"/>
      <c r="DD87" s="125"/>
      <c r="DE87" s="125"/>
      <c r="DF87" s="125"/>
      <c r="DG87" s="125"/>
      <c r="DH87" s="125"/>
      <c r="DI87" s="125"/>
      <c r="DJ87" s="125"/>
      <c r="DK87" s="125"/>
      <c r="DL87" s="125"/>
      <c r="DM87" s="125"/>
      <c r="DN87" s="125"/>
      <c r="DO87" s="125"/>
      <c r="DP87" s="125"/>
      <c r="DQ87" s="125"/>
      <c r="DR87" s="125"/>
      <c r="DS87" s="125"/>
      <c r="DT87" s="125"/>
      <c r="DU87" s="125"/>
      <c r="DV87" s="125"/>
      <c r="DW87" s="125"/>
      <c r="DX87" s="125"/>
      <c r="DY87" s="125"/>
      <c r="DZ87" s="125"/>
      <c r="EA87" s="125"/>
      <c r="EB87" s="125"/>
      <c r="EC87" s="125"/>
      <c r="ED87" s="125"/>
      <c r="EE87" s="125"/>
      <c r="EF87" s="125"/>
      <c r="EG87" s="125"/>
      <c r="EH87" s="125"/>
      <c r="EI87" s="125"/>
      <c r="EJ87" s="125"/>
      <c r="EK87" s="125"/>
      <c r="EL87" s="125"/>
      <c r="EM87" s="125"/>
      <c r="EN87" s="125"/>
      <c r="EO87" s="125"/>
      <c r="EP87" s="125"/>
      <c r="EQ87" s="125"/>
      <c r="ER87" s="125"/>
      <c r="ES87" s="125"/>
      <c r="ET87" s="125"/>
      <c r="EU87" s="125"/>
      <c r="EV87" s="125"/>
      <c r="EW87" s="125"/>
    </row>
    <row r="88" spans="1:153" s="59" customFormat="1" ht="51" customHeight="1" x14ac:dyDescent="0.2">
      <c r="A88" s="61">
        <v>84</v>
      </c>
      <c r="B88" s="54" t="s">
        <v>406</v>
      </c>
      <c r="C88" s="32" t="s">
        <v>407</v>
      </c>
      <c r="D88" s="55" t="s">
        <v>14</v>
      </c>
      <c r="E88" s="13" t="s">
        <v>15</v>
      </c>
      <c r="F88" s="80">
        <v>26280000</v>
      </c>
      <c r="G88" s="32" t="s">
        <v>23</v>
      </c>
      <c r="H88" s="38">
        <v>860007336</v>
      </c>
      <c r="I88" s="24">
        <v>1</v>
      </c>
      <c r="J88" s="12">
        <v>41612</v>
      </c>
      <c r="K88" s="12">
        <v>41620</v>
      </c>
      <c r="L88" s="54">
        <v>5</v>
      </c>
      <c r="M88" s="12">
        <v>41626</v>
      </c>
      <c r="N88" s="12"/>
      <c r="O88" s="12"/>
      <c r="P88" s="12">
        <f>M88+O88</f>
        <v>41626</v>
      </c>
      <c r="Q88" s="12"/>
      <c r="R88" s="60">
        <f t="shared" si="14"/>
        <v>26280000</v>
      </c>
      <c r="S88" s="58" t="s">
        <v>476</v>
      </c>
      <c r="T88" s="114" t="s">
        <v>37</v>
      </c>
      <c r="U88" s="55" t="s">
        <v>249</v>
      </c>
      <c r="V88" s="55" t="s">
        <v>93</v>
      </c>
      <c r="W88" s="55" t="s">
        <v>500</v>
      </c>
      <c r="X88" s="59" t="s">
        <v>463</v>
      </c>
      <c r="Y88" s="126">
        <f t="shared" si="15"/>
        <v>41626</v>
      </c>
      <c r="Z88" s="119">
        <v>41862</v>
      </c>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c r="BT88" s="125"/>
      <c r="BU88" s="125"/>
      <c r="BV88" s="125"/>
      <c r="BW88" s="125"/>
      <c r="BX88" s="125"/>
      <c r="BY88" s="125"/>
      <c r="BZ88" s="125"/>
      <c r="CA88" s="125"/>
      <c r="CB88" s="125"/>
      <c r="CC88" s="125"/>
      <c r="CD88" s="125"/>
      <c r="CE88" s="125"/>
      <c r="CF88" s="125"/>
      <c r="CG88" s="125"/>
      <c r="CH88" s="125"/>
      <c r="CI88" s="125"/>
      <c r="CJ88" s="125"/>
      <c r="CK88" s="125"/>
      <c r="CL88" s="125"/>
      <c r="CM88" s="125"/>
      <c r="CN88" s="125"/>
      <c r="CO88" s="125"/>
      <c r="CP88" s="125"/>
      <c r="CQ88" s="125"/>
      <c r="CR88" s="125"/>
      <c r="CS88" s="125"/>
      <c r="CT88" s="125"/>
      <c r="CU88" s="125"/>
      <c r="CV88" s="125"/>
      <c r="CW88" s="125"/>
      <c r="CX88" s="125"/>
      <c r="CY88" s="125"/>
      <c r="CZ88" s="125"/>
      <c r="DA88" s="125"/>
      <c r="DB88" s="125"/>
      <c r="DC88" s="125"/>
      <c r="DD88" s="125"/>
      <c r="DE88" s="125"/>
      <c r="DF88" s="125"/>
      <c r="DG88" s="125"/>
      <c r="DH88" s="125"/>
      <c r="DI88" s="125"/>
      <c r="DJ88" s="125"/>
      <c r="DK88" s="125"/>
      <c r="DL88" s="125"/>
      <c r="DM88" s="125"/>
      <c r="DN88" s="125"/>
      <c r="DO88" s="125"/>
      <c r="DP88" s="125"/>
      <c r="DQ88" s="125"/>
      <c r="DR88" s="125"/>
      <c r="DS88" s="125"/>
      <c r="DT88" s="125"/>
      <c r="DU88" s="125"/>
      <c r="DV88" s="125"/>
      <c r="DW88" s="125"/>
      <c r="DX88" s="125"/>
      <c r="DY88" s="125"/>
      <c r="DZ88" s="125"/>
      <c r="EA88" s="125"/>
      <c r="EB88" s="125"/>
      <c r="EC88" s="125"/>
      <c r="ED88" s="125"/>
      <c r="EE88" s="125"/>
      <c r="EF88" s="125"/>
      <c r="EG88" s="125"/>
      <c r="EH88" s="125"/>
      <c r="EI88" s="125"/>
      <c r="EJ88" s="125"/>
      <c r="EK88" s="125"/>
      <c r="EL88" s="125"/>
      <c r="EM88" s="125"/>
      <c r="EN88" s="125"/>
      <c r="EO88" s="125"/>
      <c r="EP88" s="125"/>
      <c r="EQ88" s="125"/>
      <c r="ER88" s="125"/>
      <c r="ES88" s="125"/>
      <c r="ET88" s="125"/>
      <c r="EU88" s="125"/>
      <c r="EV88" s="125"/>
      <c r="EW88" s="125"/>
    </row>
    <row r="89" spans="1:153" s="59" customFormat="1" ht="72" x14ac:dyDescent="0.2">
      <c r="A89" s="61">
        <v>85</v>
      </c>
      <c r="B89" s="54" t="s">
        <v>408</v>
      </c>
      <c r="C89" s="32" t="s">
        <v>409</v>
      </c>
      <c r="D89" s="55" t="s">
        <v>14</v>
      </c>
      <c r="E89" s="13" t="s">
        <v>28</v>
      </c>
      <c r="F89" s="80">
        <v>2111200</v>
      </c>
      <c r="G89" s="32" t="s">
        <v>410</v>
      </c>
      <c r="H89" s="38">
        <v>830123182</v>
      </c>
      <c r="I89" s="24">
        <v>1</v>
      </c>
      <c r="J89" s="12">
        <v>41613</v>
      </c>
      <c r="K89" s="12">
        <v>41621</v>
      </c>
      <c r="L89" s="54">
        <v>15</v>
      </c>
      <c r="M89" s="12">
        <v>41635</v>
      </c>
      <c r="N89" s="12"/>
      <c r="O89" s="12"/>
      <c r="P89" s="12">
        <f>M89+O89</f>
        <v>41635</v>
      </c>
      <c r="Q89" s="12"/>
      <c r="R89" s="60">
        <f t="shared" si="14"/>
        <v>2111200</v>
      </c>
      <c r="S89" s="58" t="s">
        <v>477</v>
      </c>
      <c r="T89" s="114" t="s">
        <v>220</v>
      </c>
      <c r="U89" s="76" t="s">
        <v>312</v>
      </c>
      <c r="V89" s="76" t="s">
        <v>313</v>
      </c>
      <c r="W89" s="55" t="s">
        <v>27</v>
      </c>
      <c r="X89" s="59" t="s">
        <v>463</v>
      </c>
      <c r="Y89" s="126">
        <f t="shared" si="15"/>
        <v>41635</v>
      </c>
      <c r="Z89" s="33"/>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c r="BX89" s="125"/>
      <c r="BY89" s="125"/>
      <c r="BZ89" s="125"/>
      <c r="CA89" s="125"/>
      <c r="CB89" s="125"/>
      <c r="CC89" s="125"/>
      <c r="CD89" s="125"/>
      <c r="CE89" s="125"/>
      <c r="CF89" s="125"/>
      <c r="CG89" s="125"/>
      <c r="CH89" s="125"/>
      <c r="CI89" s="125"/>
      <c r="CJ89" s="125"/>
      <c r="CK89" s="125"/>
      <c r="CL89" s="125"/>
      <c r="CM89" s="125"/>
      <c r="CN89" s="125"/>
      <c r="CO89" s="125"/>
      <c r="CP89" s="125"/>
      <c r="CQ89" s="125"/>
      <c r="CR89" s="125"/>
      <c r="CS89" s="125"/>
      <c r="CT89" s="125"/>
      <c r="CU89" s="125"/>
      <c r="CV89" s="125"/>
      <c r="CW89" s="125"/>
      <c r="CX89" s="125"/>
      <c r="CY89" s="125"/>
      <c r="CZ89" s="125"/>
      <c r="DA89" s="125"/>
      <c r="DB89" s="125"/>
      <c r="DC89" s="125"/>
      <c r="DD89" s="125"/>
      <c r="DE89" s="125"/>
      <c r="DF89" s="125"/>
      <c r="DG89" s="125"/>
      <c r="DH89" s="125"/>
      <c r="DI89" s="125"/>
      <c r="DJ89" s="125"/>
      <c r="DK89" s="125"/>
      <c r="DL89" s="125"/>
      <c r="DM89" s="125"/>
      <c r="DN89" s="125"/>
      <c r="DO89" s="125"/>
      <c r="DP89" s="125"/>
      <c r="DQ89" s="125"/>
      <c r="DR89" s="125"/>
      <c r="DS89" s="125"/>
      <c r="DT89" s="125"/>
      <c r="DU89" s="125"/>
      <c r="DV89" s="125"/>
      <c r="DW89" s="125"/>
      <c r="DX89" s="125"/>
      <c r="DY89" s="125"/>
      <c r="DZ89" s="125"/>
      <c r="EA89" s="125"/>
      <c r="EB89" s="125"/>
      <c r="EC89" s="125"/>
      <c r="ED89" s="125"/>
      <c r="EE89" s="125"/>
      <c r="EF89" s="125"/>
      <c r="EG89" s="125"/>
      <c r="EH89" s="125"/>
      <c r="EI89" s="125"/>
      <c r="EJ89" s="125"/>
      <c r="EK89" s="125"/>
      <c r="EL89" s="125"/>
      <c r="EM89" s="125"/>
      <c r="EN89" s="125"/>
      <c r="EO89" s="125"/>
      <c r="EP89" s="125"/>
      <c r="EQ89" s="125"/>
      <c r="ER89" s="125"/>
      <c r="ES89" s="125"/>
      <c r="ET89" s="125"/>
      <c r="EU89" s="125"/>
      <c r="EV89" s="125"/>
      <c r="EW89" s="125"/>
    </row>
    <row r="90" spans="1:153" s="59" customFormat="1" ht="89.25" x14ac:dyDescent="0.2">
      <c r="A90" s="61">
        <v>86</v>
      </c>
      <c r="B90" s="54" t="s">
        <v>411</v>
      </c>
      <c r="C90" s="32" t="s">
        <v>412</v>
      </c>
      <c r="D90" s="55" t="s">
        <v>14</v>
      </c>
      <c r="E90" s="13" t="s">
        <v>15</v>
      </c>
      <c r="F90" s="80">
        <v>993000</v>
      </c>
      <c r="G90" s="32" t="s">
        <v>413</v>
      </c>
      <c r="H90" s="38">
        <v>10024095</v>
      </c>
      <c r="I90" s="24">
        <v>1</v>
      </c>
      <c r="J90" s="12">
        <v>41613</v>
      </c>
      <c r="K90" s="12">
        <v>41627</v>
      </c>
      <c r="L90" s="54" t="s">
        <v>20</v>
      </c>
      <c r="M90" s="12">
        <v>41652</v>
      </c>
      <c r="N90" s="12"/>
      <c r="O90" s="12"/>
      <c r="P90" s="12">
        <f>M90+O90</f>
        <v>41652</v>
      </c>
      <c r="Q90" s="12"/>
      <c r="R90" s="60">
        <f t="shared" si="14"/>
        <v>993000</v>
      </c>
      <c r="S90" s="58" t="s">
        <v>478</v>
      </c>
      <c r="T90" s="114" t="s">
        <v>220</v>
      </c>
      <c r="U90" s="76" t="s">
        <v>312</v>
      </c>
      <c r="V90" s="76" t="s">
        <v>313</v>
      </c>
      <c r="W90" s="55" t="s">
        <v>27</v>
      </c>
      <c r="X90" s="59" t="s">
        <v>463</v>
      </c>
      <c r="Y90" s="126">
        <f t="shared" si="15"/>
        <v>41652</v>
      </c>
      <c r="Z90" s="33"/>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c r="BW90" s="125"/>
      <c r="BX90" s="125"/>
      <c r="BY90" s="125"/>
      <c r="BZ90" s="125"/>
      <c r="CA90" s="125"/>
      <c r="CB90" s="125"/>
      <c r="CC90" s="125"/>
      <c r="CD90" s="125"/>
      <c r="CE90" s="125"/>
      <c r="CF90" s="125"/>
      <c r="CG90" s="125"/>
      <c r="CH90" s="125"/>
      <c r="CI90" s="125"/>
      <c r="CJ90" s="125"/>
      <c r="CK90" s="125"/>
      <c r="CL90" s="125"/>
      <c r="CM90" s="125"/>
      <c r="CN90" s="125"/>
      <c r="CO90" s="125"/>
      <c r="CP90" s="125"/>
      <c r="CQ90" s="125"/>
      <c r="CR90" s="125"/>
      <c r="CS90" s="125"/>
      <c r="CT90" s="125"/>
      <c r="CU90" s="125"/>
      <c r="CV90" s="125"/>
      <c r="CW90" s="125"/>
      <c r="CX90" s="125"/>
      <c r="CY90" s="125"/>
      <c r="CZ90" s="125"/>
      <c r="DA90" s="125"/>
      <c r="DB90" s="125"/>
      <c r="DC90" s="125"/>
      <c r="DD90" s="125"/>
      <c r="DE90" s="125"/>
      <c r="DF90" s="125"/>
      <c r="DG90" s="125"/>
      <c r="DH90" s="125"/>
      <c r="DI90" s="125"/>
      <c r="DJ90" s="125"/>
      <c r="DK90" s="125"/>
      <c r="DL90" s="125"/>
      <c r="DM90" s="125"/>
      <c r="DN90" s="125"/>
      <c r="DO90" s="125"/>
      <c r="DP90" s="125"/>
      <c r="DQ90" s="125"/>
      <c r="DR90" s="125"/>
      <c r="DS90" s="125"/>
      <c r="DT90" s="125"/>
      <c r="DU90" s="125"/>
      <c r="DV90" s="125"/>
      <c r="DW90" s="125"/>
      <c r="DX90" s="125"/>
      <c r="DY90" s="125"/>
      <c r="DZ90" s="125"/>
      <c r="EA90" s="125"/>
      <c r="EB90" s="125"/>
      <c r="EC90" s="125"/>
      <c r="ED90" s="125"/>
      <c r="EE90" s="125"/>
      <c r="EF90" s="125"/>
      <c r="EG90" s="125"/>
      <c r="EH90" s="125"/>
      <c r="EI90" s="125"/>
      <c r="EJ90" s="125"/>
      <c r="EK90" s="125"/>
      <c r="EL90" s="125"/>
      <c r="EM90" s="125"/>
      <c r="EN90" s="125"/>
      <c r="EO90" s="125"/>
      <c r="EP90" s="125"/>
      <c r="EQ90" s="125"/>
      <c r="ER90" s="125"/>
      <c r="ES90" s="125"/>
      <c r="ET90" s="125"/>
      <c r="EU90" s="125"/>
      <c r="EV90" s="125"/>
      <c r="EW90" s="125"/>
    </row>
    <row r="91" spans="1:153" s="59" customFormat="1" ht="97.5" customHeight="1" x14ac:dyDescent="0.2">
      <c r="A91" s="61">
        <v>87</v>
      </c>
      <c r="B91" s="54" t="s">
        <v>444</v>
      </c>
      <c r="C91" s="32" t="s">
        <v>414</v>
      </c>
      <c r="D91" s="37" t="s">
        <v>13</v>
      </c>
      <c r="E91" s="17" t="s">
        <v>282</v>
      </c>
      <c r="F91" s="132">
        <v>0</v>
      </c>
      <c r="G91" s="32" t="s">
        <v>415</v>
      </c>
      <c r="H91" s="38">
        <v>41626116</v>
      </c>
      <c r="I91" s="24"/>
      <c r="J91" s="12">
        <v>41613</v>
      </c>
      <c r="K91" s="12">
        <v>41702</v>
      </c>
      <c r="L91" s="54">
        <v>180</v>
      </c>
      <c r="M91" s="12">
        <v>41886</v>
      </c>
      <c r="N91" s="119">
        <v>41886</v>
      </c>
      <c r="O91" s="19">
        <v>210</v>
      </c>
      <c r="P91" s="30">
        <v>42098</v>
      </c>
      <c r="Q91" s="12"/>
      <c r="R91" s="60">
        <f t="shared" si="14"/>
        <v>0</v>
      </c>
      <c r="S91" s="58" t="s">
        <v>16</v>
      </c>
      <c r="T91" s="114" t="s">
        <v>16</v>
      </c>
      <c r="U91" s="55" t="s">
        <v>153</v>
      </c>
      <c r="V91" s="55" t="s">
        <v>154</v>
      </c>
      <c r="W91" s="55" t="s">
        <v>27</v>
      </c>
      <c r="X91" s="59" t="s">
        <v>463</v>
      </c>
      <c r="Y91" s="126">
        <f t="shared" si="15"/>
        <v>42098</v>
      </c>
      <c r="Z91" s="33"/>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c r="BX91" s="125"/>
      <c r="BY91" s="125"/>
      <c r="BZ91" s="125"/>
      <c r="CA91" s="125"/>
      <c r="CB91" s="125"/>
      <c r="CC91" s="125"/>
      <c r="CD91" s="125"/>
      <c r="CE91" s="125"/>
      <c r="CF91" s="125"/>
      <c r="CG91" s="125"/>
      <c r="CH91" s="125"/>
      <c r="CI91" s="125"/>
      <c r="CJ91" s="125"/>
      <c r="CK91" s="125"/>
      <c r="CL91" s="125"/>
      <c r="CM91" s="125"/>
      <c r="CN91" s="125"/>
      <c r="CO91" s="125"/>
      <c r="CP91" s="125"/>
      <c r="CQ91" s="125"/>
      <c r="CR91" s="125"/>
      <c r="CS91" s="125"/>
      <c r="CT91" s="125"/>
      <c r="CU91" s="125"/>
      <c r="CV91" s="125"/>
      <c r="CW91" s="125"/>
      <c r="CX91" s="125"/>
      <c r="CY91" s="125"/>
      <c r="CZ91" s="125"/>
      <c r="DA91" s="125"/>
      <c r="DB91" s="125"/>
      <c r="DC91" s="125"/>
      <c r="DD91" s="125"/>
      <c r="DE91" s="125"/>
      <c r="DF91" s="125"/>
      <c r="DG91" s="125"/>
      <c r="DH91" s="125"/>
      <c r="DI91" s="125"/>
      <c r="DJ91" s="125"/>
      <c r="DK91" s="125"/>
      <c r="DL91" s="125"/>
      <c r="DM91" s="125"/>
      <c r="DN91" s="125"/>
      <c r="DO91" s="125"/>
      <c r="DP91" s="125"/>
      <c r="DQ91" s="125"/>
      <c r="DR91" s="125"/>
      <c r="DS91" s="125"/>
      <c r="DT91" s="125"/>
      <c r="DU91" s="125"/>
      <c r="DV91" s="125"/>
      <c r="DW91" s="125"/>
      <c r="DX91" s="125"/>
      <c r="DY91" s="125"/>
      <c r="DZ91" s="125"/>
      <c r="EA91" s="125"/>
      <c r="EB91" s="125"/>
      <c r="EC91" s="125"/>
      <c r="ED91" s="125"/>
      <c r="EE91" s="125"/>
      <c r="EF91" s="125"/>
      <c r="EG91" s="125"/>
      <c r="EH91" s="125"/>
      <c r="EI91" s="125"/>
      <c r="EJ91" s="125"/>
      <c r="EK91" s="125"/>
      <c r="EL91" s="125"/>
      <c r="EM91" s="125"/>
      <c r="EN91" s="125"/>
      <c r="EO91" s="125"/>
      <c r="EP91" s="125"/>
      <c r="EQ91" s="125"/>
      <c r="ER91" s="125"/>
      <c r="ES91" s="125"/>
      <c r="ET91" s="125"/>
      <c r="EU91" s="125"/>
      <c r="EV91" s="125"/>
      <c r="EW91" s="125"/>
    </row>
    <row r="92" spans="1:153" s="59" customFormat="1" ht="108.75" customHeight="1" x14ac:dyDescent="0.2">
      <c r="A92" s="61">
        <v>88</v>
      </c>
      <c r="B92" s="54" t="s">
        <v>443</v>
      </c>
      <c r="C92" s="32" t="s">
        <v>416</v>
      </c>
      <c r="D92" s="55" t="s">
        <v>13</v>
      </c>
      <c r="E92" s="17" t="s">
        <v>282</v>
      </c>
      <c r="F92" s="132">
        <v>0</v>
      </c>
      <c r="G92" s="32" t="s">
        <v>417</v>
      </c>
      <c r="H92" s="38">
        <v>6757582</v>
      </c>
      <c r="I92" s="24"/>
      <c r="J92" s="12">
        <v>41613</v>
      </c>
      <c r="K92" s="12">
        <v>41614</v>
      </c>
      <c r="L92" s="54">
        <v>180</v>
      </c>
      <c r="M92" s="12">
        <v>41794</v>
      </c>
      <c r="N92" s="12"/>
      <c r="O92" s="12"/>
      <c r="P92" s="12">
        <f>M92+O92</f>
        <v>41794</v>
      </c>
      <c r="Q92" s="12"/>
      <c r="R92" s="60">
        <f t="shared" si="14"/>
        <v>0</v>
      </c>
      <c r="S92" s="58" t="s">
        <v>16</v>
      </c>
      <c r="T92" s="114" t="s">
        <v>16</v>
      </c>
      <c r="U92" s="55" t="s">
        <v>153</v>
      </c>
      <c r="V92" s="55" t="s">
        <v>154</v>
      </c>
      <c r="W92" s="55" t="s">
        <v>27</v>
      </c>
      <c r="X92" s="59" t="s">
        <v>463</v>
      </c>
      <c r="Y92" s="126">
        <f t="shared" si="15"/>
        <v>41794</v>
      </c>
      <c r="Z92" s="33"/>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125"/>
      <c r="BR92" s="125"/>
      <c r="BS92" s="125"/>
      <c r="BT92" s="125"/>
      <c r="BU92" s="125"/>
      <c r="BV92" s="125"/>
      <c r="BW92" s="125"/>
      <c r="BX92" s="125"/>
      <c r="BY92" s="125"/>
      <c r="BZ92" s="125"/>
      <c r="CA92" s="125"/>
      <c r="CB92" s="125"/>
      <c r="CC92" s="125"/>
      <c r="CD92" s="125"/>
      <c r="CE92" s="125"/>
      <c r="CF92" s="125"/>
      <c r="CG92" s="125"/>
      <c r="CH92" s="125"/>
      <c r="CI92" s="125"/>
      <c r="CJ92" s="125"/>
      <c r="CK92" s="125"/>
      <c r="CL92" s="125"/>
      <c r="CM92" s="125"/>
      <c r="CN92" s="125"/>
      <c r="CO92" s="125"/>
      <c r="CP92" s="125"/>
      <c r="CQ92" s="125"/>
      <c r="CR92" s="125"/>
      <c r="CS92" s="125"/>
      <c r="CT92" s="125"/>
      <c r="CU92" s="125"/>
      <c r="CV92" s="125"/>
      <c r="CW92" s="125"/>
      <c r="CX92" s="125"/>
      <c r="CY92" s="125"/>
      <c r="CZ92" s="125"/>
      <c r="DA92" s="125"/>
      <c r="DB92" s="125"/>
      <c r="DC92" s="125"/>
      <c r="DD92" s="125"/>
      <c r="DE92" s="125"/>
      <c r="DF92" s="125"/>
      <c r="DG92" s="125"/>
      <c r="DH92" s="125"/>
      <c r="DI92" s="125"/>
      <c r="DJ92" s="125"/>
      <c r="DK92" s="125"/>
      <c r="DL92" s="125"/>
      <c r="DM92" s="125"/>
      <c r="DN92" s="125"/>
      <c r="DO92" s="125"/>
      <c r="DP92" s="125"/>
      <c r="DQ92" s="125"/>
      <c r="DR92" s="125"/>
      <c r="DS92" s="125"/>
      <c r="DT92" s="125"/>
      <c r="DU92" s="125"/>
      <c r="DV92" s="125"/>
      <c r="DW92" s="125"/>
      <c r="DX92" s="125"/>
      <c r="DY92" s="125"/>
      <c r="DZ92" s="125"/>
      <c r="EA92" s="125"/>
      <c r="EB92" s="125"/>
      <c r="EC92" s="125"/>
      <c r="ED92" s="125"/>
      <c r="EE92" s="125"/>
      <c r="EF92" s="125"/>
      <c r="EG92" s="125"/>
      <c r="EH92" s="125"/>
      <c r="EI92" s="125"/>
      <c r="EJ92" s="125"/>
      <c r="EK92" s="125"/>
      <c r="EL92" s="125"/>
      <c r="EM92" s="125"/>
      <c r="EN92" s="125"/>
      <c r="EO92" s="125"/>
      <c r="EP92" s="125"/>
      <c r="EQ92" s="125"/>
      <c r="ER92" s="125"/>
      <c r="ES92" s="125"/>
      <c r="ET92" s="125"/>
      <c r="EU92" s="125"/>
      <c r="EV92" s="125"/>
      <c r="EW92" s="125"/>
    </row>
    <row r="93" spans="1:153" s="59" customFormat="1" ht="76.5" x14ac:dyDescent="0.2">
      <c r="A93" s="61">
        <v>89</v>
      </c>
      <c r="B93" s="54" t="s">
        <v>418</v>
      </c>
      <c r="C93" s="32" t="s">
        <v>419</v>
      </c>
      <c r="D93" s="55" t="s">
        <v>14</v>
      </c>
      <c r="E93" s="13" t="s">
        <v>15</v>
      </c>
      <c r="F93" s="80">
        <v>3238720</v>
      </c>
      <c r="G93" s="32" t="s">
        <v>420</v>
      </c>
      <c r="H93" s="38">
        <v>830096688</v>
      </c>
      <c r="I93" s="24">
        <v>1</v>
      </c>
      <c r="J93" s="12">
        <v>41614</v>
      </c>
      <c r="K93" s="12">
        <v>41617</v>
      </c>
      <c r="L93" s="54" t="s">
        <v>52</v>
      </c>
      <c r="M93" s="12">
        <v>41621</v>
      </c>
      <c r="N93" s="12"/>
      <c r="O93" s="12"/>
      <c r="P93" s="12">
        <f>M93+O93</f>
        <v>41621</v>
      </c>
      <c r="Q93" s="12"/>
      <c r="R93" s="60">
        <f t="shared" si="14"/>
        <v>3238720</v>
      </c>
      <c r="S93" s="58" t="s">
        <v>479</v>
      </c>
      <c r="T93" s="114" t="s">
        <v>37</v>
      </c>
      <c r="U93" s="55" t="s">
        <v>249</v>
      </c>
      <c r="V93" s="55" t="s">
        <v>93</v>
      </c>
      <c r="W93" s="55" t="s">
        <v>27</v>
      </c>
      <c r="X93" s="59" t="s">
        <v>463</v>
      </c>
      <c r="Y93" s="126">
        <f t="shared" si="15"/>
        <v>41621</v>
      </c>
      <c r="Z93" s="33"/>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c r="BT93" s="125"/>
      <c r="BU93" s="125"/>
      <c r="BV93" s="125"/>
      <c r="BW93" s="125"/>
      <c r="BX93" s="125"/>
      <c r="BY93" s="125"/>
      <c r="BZ93" s="125"/>
      <c r="CA93" s="125"/>
      <c r="CB93" s="125"/>
      <c r="CC93" s="125"/>
      <c r="CD93" s="125"/>
      <c r="CE93" s="125"/>
      <c r="CF93" s="125"/>
      <c r="CG93" s="125"/>
      <c r="CH93" s="125"/>
      <c r="CI93" s="125"/>
      <c r="CJ93" s="125"/>
      <c r="CK93" s="125"/>
      <c r="CL93" s="125"/>
      <c r="CM93" s="125"/>
      <c r="CN93" s="125"/>
      <c r="CO93" s="125"/>
      <c r="CP93" s="125"/>
      <c r="CQ93" s="125"/>
      <c r="CR93" s="125"/>
      <c r="CS93" s="125"/>
      <c r="CT93" s="125"/>
      <c r="CU93" s="125"/>
      <c r="CV93" s="125"/>
      <c r="CW93" s="125"/>
      <c r="CX93" s="125"/>
      <c r="CY93" s="125"/>
      <c r="CZ93" s="125"/>
      <c r="DA93" s="125"/>
      <c r="DB93" s="125"/>
      <c r="DC93" s="125"/>
      <c r="DD93" s="125"/>
      <c r="DE93" s="125"/>
      <c r="DF93" s="125"/>
      <c r="DG93" s="125"/>
      <c r="DH93" s="125"/>
      <c r="DI93" s="125"/>
      <c r="DJ93" s="125"/>
      <c r="DK93" s="125"/>
      <c r="DL93" s="125"/>
      <c r="DM93" s="125"/>
      <c r="DN93" s="125"/>
      <c r="DO93" s="125"/>
      <c r="DP93" s="125"/>
      <c r="DQ93" s="125"/>
      <c r="DR93" s="125"/>
      <c r="DS93" s="125"/>
      <c r="DT93" s="125"/>
      <c r="DU93" s="125"/>
      <c r="DV93" s="125"/>
      <c r="DW93" s="125"/>
      <c r="DX93" s="125"/>
      <c r="DY93" s="125"/>
      <c r="DZ93" s="125"/>
      <c r="EA93" s="125"/>
      <c r="EB93" s="125"/>
      <c r="EC93" s="125"/>
      <c r="ED93" s="125"/>
      <c r="EE93" s="125"/>
      <c r="EF93" s="125"/>
      <c r="EG93" s="125"/>
      <c r="EH93" s="125"/>
      <c r="EI93" s="125"/>
      <c r="EJ93" s="125"/>
      <c r="EK93" s="125"/>
      <c r="EL93" s="125"/>
      <c r="EM93" s="125"/>
      <c r="EN93" s="125"/>
      <c r="EO93" s="125"/>
      <c r="EP93" s="125"/>
      <c r="EQ93" s="125"/>
      <c r="ER93" s="125"/>
      <c r="ES93" s="125"/>
      <c r="ET93" s="125"/>
      <c r="EU93" s="125"/>
      <c r="EV93" s="125"/>
      <c r="EW93" s="125"/>
    </row>
    <row r="94" spans="1:153" s="59" customFormat="1" ht="67.5" customHeight="1" x14ac:dyDescent="0.2">
      <c r="A94" s="61">
        <v>90</v>
      </c>
      <c r="B94" s="54" t="s">
        <v>421</v>
      </c>
      <c r="C94" s="32" t="s">
        <v>422</v>
      </c>
      <c r="D94" s="55" t="s">
        <v>50</v>
      </c>
      <c r="E94" s="13" t="s">
        <v>28</v>
      </c>
      <c r="F94" s="80">
        <v>64280500</v>
      </c>
      <c r="G94" s="32" t="s">
        <v>423</v>
      </c>
      <c r="H94" s="38">
        <v>800175875</v>
      </c>
      <c r="I94" s="24">
        <v>0</v>
      </c>
      <c r="J94" s="12">
        <v>41617</v>
      </c>
      <c r="K94" s="12">
        <v>41620</v>
      </c>
      <c r="L94" s="54">
        <v>1</v>
      </c>
      <c r="M94" s="12">
        <v>41621</v>
      </c>
      <c r="N94" s="12"/>
      <c r="O94" s="12"/>
      <c r="P94" s="12">
        <f>M94+O94</f>
        <v>41621</v>
      </c>
      <c r="Q94" s="80">
        <v>10000000</v>
      </c>
      <c r="R94" s="60">
        <f t="shared" si="14"/>
        <v>74280500</v>
      </c>
      <c r="S94" s="58" t="s">
        <v>480</v>
      </c>
      <c r="T94" s="114" t="s">
        <v>37</v>
      </c>
      <c r="U94" s="55" t="s">
        <v>249</v>
      </c>
      <c r="V94" s="55" t="s">
        <v>93</v>
      </c>
      <c r="W94" s="55" t="s">
        <v>27</v>
      </c>
      <c r="X94" s="59" t="s">
        <v>463</v>
      </c>
      <c r="Y94" s="126">
        <f t="shared" si="15"/>
        <v>41621</v>
      </c>
      <c r="Z94" s="119"/>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c r="BX94" s="125"/>
      <c r="BY94" s="125"/>
      <c r="BZ94" s="125"/>
      <c r="CA94" s="125"/>
      <c r="CB94" s="125"/>
      <c r="CC94" s="125"/>
      <c r="CD94" s="125"/>
      <c r="CE94" s="125"/>
      <c r="CF94" s="125"/>
      <c r="CG94" s="125"/>
      <c r="CH94" s="125"/>
      <c r="CI94" s="125"/>
      <c r="CJ94" s="125"/>
      <c r="CK94" s="125"/>
      <c r="CL94" s="125"/>
      <c r="CM94" s="125"/>
      <c r="CN94" s="125"/>
      <c r="CO94" s="125"/>
      <c r="CP94" s="125"/>
      <c r="CQ94" s="125"/>
      <c r="CR94" s="125"/>
      <c r="CS94" s="125"/>
      <c r="CT94" s="125"/>
      <c r="CU94" s="125"/>
      <c r="CV94" s="125"/>
      <c r="CW94" s="125"/>
      <c r="CX94" s="125"/>
      <c r="CY94" s="125"/>
      <c r="CZ94" s="125"/>
      <c r="DA94" s="125"/>
      <c r="DB94" s="125"/>
      <c r="DC94" s="125"/>
      <c r="DD94" s="125"/>
      <c r="DE94" s="125"/>
      <c r="DF94" s="125"/>
      <c r="DG94" s="125"/>
      <c r="DH94" s="125"/>
      <c r="DI94" s="125"/>
      <c r="DJ94" s="125"/>
      <c r="DK94" s="125"/>
      <c r="DL94" s="125"/>
      <c r="DM94" s="125"/>
      <c r="DN94" s="125"/>
      <c r="DO94" s="125"/>
      <c r="DP94" s="125"/>
      <c r="DQ94" s="125"/>
      <c r="DR94" s="125"/>
      <c r="DS94" s="125"/>
      <c r="DT94" s="125"/>
      <c r="DU94" s="125"/>
      <c r="DV94" s="125"/>
      <c r="DW94" s="125"/>
      <c r="DX94" s="125"/>
      <c r="DY94" s="125"/>
      <c r="DZ94" s="125"/>
      <c r="EA94" s="125"/>
      <c r="EB94" s="125"/>
      <c r="EC94" s="125"/>
      <c r="ED94" s="125"/>
      <c r="EE94" s="125"/>
      <c r="EF94" s="125"/>
      <c r="EG94" s="125"/>
      <c r="EH94" s="125"/>
      <c r="EI94" s="125"/>
      <c r="EJ94" s="125"/>
      <c r="EK94" s="125"/>
      <c r="EL94" s="125"/>
      <c r="EM94" s="125"/>
      <c r="EN94" s="125"/>
      <c r="EO94" s="125"/>
      <c r="EP94" s="125"/>
      <c r="EQ94" s="125"/>
      <c r="ER94" s="125"/>
      <c r="ES94" s="125"/>
      <c r="ET94" s="125"/>
      <c r="EU94" s="125"/>
      <c r="EV94" s="125"/>
      <c r="EW94" s="125"/>
    </row>
    <row r="95" spans="1:153" s="59" customFormat="1" ht="69.75" customHeight="1" x14ac:dyDescent="0.2">
      <c r="A95" s="61">
        <v>91</v>
      </c>
      <c r="B95" s="54" t="s">
        <v>492</v>
      </c>
      <c r="C95" s="32" t="s">
        <v>424</v>
      </c>
      <c r="D95" s="55" t="s">
        <v>13</v>
      </c>
      <c r="E95" s="13" t="s">
        <v>28</v>
      </c>
      <c r="F95" s="80">
        <v>5100000</v>
      </c>
      <c r="G95" s="57" t="s">
        <v>267</v>
      </c>
      <c r="H95" s="38">
        <v>860007759</v>
      </c>
      <c r="I95" s="81">
        <v>3</v>
      </c>
      <c r="J95" s="12">
        <v>41617</v>
      </c>
      <c r="K95" s="12">
        <v>41618</v>
      </c>
      <c r="L95" s="54">
        <v>8</v>
      </c>
      <c r="M95" s="12">
        <v>41626</v>
      </c>
      <c r="N95" s="12"/>
      <c r="O95" s="69"/>
      <c r="P95" s="12">
        <f>M95+O95</f>
        <v>41626</v>
      </c>
      <c r="Q95" s="69"/>
      <c r="R95" s="60">
        <f t="shared" si="14"/>
        <v>5100000</v>
      </c>
      <c r="S95" s="120">
        <v>42</v>
      </c>
      <c r="T95" s="114" t="s">
        <v>47</v>
      </c>
      <c r="U95" s="55" t="s">
        <v>110</v>
      </c>
      <c r="V95" s="55" t="s">
        <v>343</v>
      </c>
      <c r="W95" s="55" t="s">
        <v>27</v>
      </c>
      <c r="X95" s="59" t="s">
        <v>463</v>
      </c>
      <c r="Y95" s="126">
        <f>P95</f>
        <v>41626</v>
      </c>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5"/>
      <c r="BU95" s="125"/>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c r="CX95" s="125"/>
      <c r="CY95" s="125"/>
      <c r="CZ95" s="125"/>
      <c r="DA95" s="125"/>
      <c r="DB95" s="125"/>
      <c r="DC95" s="125"/>
      <c r="DD95" s="125"/>
      <c r="DE95" s="125"/>
      <c r="DF95" s="125"/>
      <c r="DG95" s="125"/>
      <c r="DH95" s="125"/>
      <c r="DI95" s="125"/>
      <c r="DJ95" s="125"/>
      <c r="DK95" s="125"/>
      <c r="DL95" s="125"/>
      <c r="DM95" s="125"/>
      <c r="DN95" s="125"/>
      <c r="DO95" s="125"/>
      <c r="DP95" s="125"/>
      <c r="DQ95" s="125"/>
      <c r="DR95" s="125"/>
      <c r="DS95" s="125"/>
      <c r="DT95" s="125"/>
      <c r="DU95" s="125"/>
      <c r="DV95" s="125"/>
      <c r="DW95" s="125"/>
      <c r="DX95" s="125"/>
      <c r="DY95" s="125"/>
      <c r="DZ95" s="125"/>
      <c r="EA95" s="125"/>
      <c r="EB95" s="125"/>
      <c r="EC95" s="125"/>
      <c r="ED95" s="125"/>
      <c r="EE95" s="125"/>
      <c r="EF95" s="125"/>
      <c r="EG95" s="125"/>
      <c r="EH95" s="125"/>
      <c r="EI95" s="125"/>
      <c r="EJ95" s="125"/>
      <c r="EK95" s="125"/>
      <c r="EL95" s="125"/>
      <c r="EM95" s="125"/>
      <c r="EN95" s="125"/>
      <c r="EO95" s="125"/>
      <c r="EP95" s="125"/>
      <c r="EQ95" s="125"/>
      <c r="ER95" s="125"/>
      <c r="ES95" s="125"/>
      <c r="ET95" s="125"/>
      <c r="EU95" s="125"/>
      <c r="EV95" s="125"/>
      <c r="EW95" s="125"/>
    </row>
    <row r="96" spans="1:153" s="59" customFormat="1" ht="102" x14ac:dyDescent="0.2">
      <c r="A96" s="61">
        <v>92</v>
      </c>
      <c r="B96" s="54" t="s">
        <v>425</v>
      </c>
      <c r="C96" s="32" t="s">
        <v>426</v>
      </c>
      <c r="D96" s="55" t="s">
        <v>14</v>
      </c>
      <c r="E96" s="13" t="s">
        <v>15</v>
      </c>
      <c r="F96" s="80">
        <v>26350000</v>
      </c>
      <c r="G96" s="32" t="s">
        <v>23</v>
      </c>
      <c r="H96" s="38">
        <v>860007336</v>
      </c>
      <c r="I96" s="24">
        <v>1</v>
      </c>
      <c r="J96" s="12">
        <v>41620</v>
      </c>
      <c r="K96" s="12">
        <v>41624</v>
      </c>
      <c r="L96" s="54">
        <v>5</v>
      </c>
      <c r="M96" s="12">
        <v>41628</v>
      </c>
      <c r="N96" s="12"/>
      <c r="O96" s="12"/>
      <c r="P96" s="12">
        <f>M96+O96</f>
        <v>41628</v>
      </c>
      <c r="Q96" s="12"/>
      <c r="R96" s="60">
        <f t="shared" si="14"/>
        <v>26350000</v>
      </c>
      <c r="S96" s="58" t="s">
        <v>481</v>
      </c>
      <c r="T96" s="114" t="s">
        <v>37</v>
      </c>
      <c r="U96" s="55" t="s">
        <v>249</v>
      </c>
      <c r="V96" s="55" t="s">
        <v>93</v>
      </c>
      <c r="W96" s="55" t="s">
        <v>500</v>
      </c>
      <c r="X96" s="59" t="s">
        <v>463</v>
      </c>
      <c r="Y96" s="126">
        <f t="shared" ref="Y96:Y102" si="16">P96</f>
        <v>41628</v>
      </c>
      <c r="Z96" s="119">
        <v>41681</v>
      </c>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c r="BX96" s="125"/>
      <c r="BY96" s="125"/>
      <c r="BZ96" s="125"/>
      <c r="CA96" s="125"/>
      <c r="CB96" s="125"/>
      <c r="CC96" s="125"/>
      <c r="CD96" s="125"/>
      <c r="CE96" s="125"/>
      <c r="CF96" s="125"/>
      <c r="CG96" s="125"/>
      <c r="CH96" s="125"/>
      <c r="CI96" s="125"/>
      <c r="CJ96" s="125"/>
      <c r="CK96" s="125"/>
      <c r="CL96" s="125"/>
      <c r="CM96" s="125"/>
      <c r="CN96" s="125"/>
      <c r="CO96" s="125"/>
      <c r="CP96" s="125"/>
      <c r="CQ96" s="125"/>
      <c r="CR96" s="125"/>
      <c r="CS96" s="125"/>
      <c r="CT96" s="125"/>
      <c r="CU96" s="125"/>
      <c r="CV96" s="125"/>
      <c r="CW96" s="125"/>
      <c r="CX96" s="125"/>
      <c r="CY96" s="125"/>
      <c r="CZ96" s="125"/>
      <c r="DA96" s="125"/>
      <c r="DB96" s="125"/>
      <c r="DC96" s="125"/>
      <c r="DD96" s="125"/>
      <c r="DE96" s="125"/>
      <c r="DF96" s="125"/>
      <c r="DG96" s="125"/>
      <c r="DH96" s="125"/>
      <c r="DI96" s="125"/>
      <c r="DJ96" s="125"/>
      <c r="DK96" s="125"/>
      <c r="DL96" s="125"/>
      <c r="DM96" s="125"/>
      <c r="DN96" s="125"/>
      <c r="DO96" s="125"/>
      <c r="DP96" s="125"/>
      <c r="DQ96" s="125"/>
      <c r="DR96" s="125"/>
      <c r="DS96" s="125"/>
      <c r="DT96" s="125"/>
      <c r="DU96" s="125"/>
      <c r="DV96" s="125"/>
      <c r="DW96" s="125"/>
      <c r="DX96" s="125"/>
      <c r="DY96" s="125"/>
      <c r="DZ96" s="125"/>
      <c r="EA96" s="125"/>
      <c r="EB96" s="125"/>
      <c r="EC96" s="125"/>
      <c r="ED96" s="125"/>
      <c r="EE96" s="125"/>
      <c r="EF96" s="125"/>
      <c r="EG96" s="125"/>
      <c r="EH96" s="125"/>
      <c r="EI96" s="125"/>
      <c r="EJ96" s="125"/>
      <c r="EK96" s="125"/>
      <c r="EL96" s="125"/>
      <c r="EM96" s="125"/>
      <c r="EN96" s="125"/>
      <c r="EO96" s="125"/>
      <c r="EP96" s="125"/>
      <c r="EQ96" s="125"/>
      <c r="ER96" s="125"/>
      <c r="ES96" s="125"/>
      <c r="ET96" s="125"/>
      <c r="EU96" s="125"/>
      <c r="EV96" s="125"/>
      <c r="EW96" s="125"/>
    </row>
    <row r="97" spans="1:153" s="59" customFormat="1" ht="63.75" x14ac:dyDescent="0.2">
      <c r="A97" s="61">
        <v>93</v>
      </c>
      <c r="B97" s="54" t="s">
        <v>427</v>
      </c>
      <c r="C97" s="32" t="s">
        <v>428</v>
      </c>
      <c r="D97" s="55" t="s">
        <v>14</v>
      </c>
      <c r="E97" s="13" t="s">
        <v>28</v>
      </c>
      <c r="F97" s="80">
        <v>21335400</v>
      </c>
      <c r="G97" s="57" t="s">
        <v>314</v>
      </c>
      <c r="H97" s="38">
        <v>830023178</v>
      </c>
      <c r="I97" s="74">
        <v>2</v>
      </c>
      <c r="J97" s="12">
        <v>41626</v>
      </c>
      <c r="K97" s="12">
        <v>41632</v>
      </c>
      <c r="L97" s="72">
        <v>90</v>
      </c>
      <c r="M97" s="12">
        <v>41721</v>
      </c>
      <c r="N97" s="119">
        <v>41721</v>
      </c>
      <c r="O97" s="19" t="s">
        <v>460</v>
      </c>
      <c r="P97" s="36" t="s">
        <v>490</v>
      </c>
      <c r="Q97" s="14">
        <v>10500000</v>
      </c>
      <c r="R97" s="60">
        <f t="shared" si="14"/>
        <v>31835400</v>
      </c>
      <c r="S97" s="61">
        <v>559</v>
      </c>
      <c r="T97" s="114" t="s">
        <v>67</v>
      </c>
      <c r="U97" s="76" t="s">
        <v>312</v>
      </c>
      <c r="V97" s="76" t="s">
        <v>313</v>
      </c>
      <c r="W97" s="55" t="s">
        <v>500</v>
      </c>
      <c r="X97" s="59" t="s">
        <v>463</v>
      </c>
      <c r="Y97" s="126">
        <v>41856</v>
      </c>
      <c r="Z97" s="119">
        <v>41975</v>
      </c>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c r="CX97" s="125"/>
      <c r="CY97" s="125"/>
      <c r="CZ97" s="125"/>
      <c r="DA97" s="125"/>
      <c r="DB97" s="125"/>
      <c r="DC97" s="125"/>
      <c r="DD97" s="125"/>
      <c r="DE97" s="125"/>
      <c r="DF97" s="125"/>
      <c r="DG97" s="125"/>
      <c r="DH97" s="125"/>
      <c r="DI97" s="125"/>
      <c r="DJ97" s="125"/>
      <c r="DK97" s="125"/>
      <c r="DL97" s="125"/>
      <c r="DM97" s="125"/>
      <c r="DN97" s="125"/>
      <c r="DO97" s="125"/>
      <c r="DP97" s="125"/>
      <c r="DQ97" s="125"/>
      <c r="DR97" s="125"/>
      <c r="DS97" s="125"/>
      <c r="DT97" s="125"/>
      <c r="DU97" s="125"/>
      <c r="DV97" s="125"/>
      <c r="DW97" s="125"/>
      <c r="DX97" s="125"/>
      <c r="DY97" s="125"/>
      <c r="DZ97" s="125"/>
      <c r="EA97" s="125"/>
      <c r="EB97" s="125"/>
      <c r="EC97" s="125"/>
      <c r="ED97" s="125"/>
      <c r="EE97" s="125"/>
      <c r="EF97" s="125"/>
      <c r="EG97" s="125"/>
      <c r="EH97" s="125"/>
      <c r="EI97" s="125"/>
      <c r="EJ97" s="125"/>
      <c r="EK97" s="125"/>
      <c r="EL97" s="125"/>
      <c r="EM97" s="125"/>
      <c r="EN97" s="125"/>
      <c r="EO97" s="125"/>
      <c r="EP97" s="125"/>
      <c r="EQ97" s="125"/>
      <c r="ER97" s="125"/>
      <c r="ES97" s="125"/>
      <c r="ET97" s="125"/>
      <c r="EU97" s="125"/>
      <c r="EV97" s="125"/>
      <c r="EW97" s="125"/>
    </row>
    <row r="98" spans="1:153" s="59" customFormat="1" ht="91.5" customHeight="1" x14ac:dyDescent="0.2">
      <c r="A98" s="61">
        <v>94</v>
      </c>
      <c r="B98" s="54" t="s">
        <v>429</v>
      </c>
      <c r="C98" s="32" t="s">
        <v>430</v>
      </c>
      <c r="D98" s="55" t="s">
        <v>14</v>
      </c>
      <c r="E98" s="23" t="s">
        <v>323</v>
      </c>
      <c r="F98" s="80">
        <v>26100000</v>
      </c>
      <c r="G98" s="32" t="s">
        <v>431</v>
      </c>
      <c r="H98" s="38">
        <v>900171000</v>
      </c>
      <c r="I98" s="24">
        <v>8</v>
      </c>
      <c r="J98" s="12">
        <v>41627</v>
      </c>
      <c r="K98" s="12">
        <v>41631</v>
      </c>
      <c r="L98" s="54">
        <v>30</v>
      </c>
      <c r="M98" s="12">
        <v>41660</v>
      </c>
      <c r="N98" s="12"/>
      <c r="O98" s="12"/>
      <c r="P98" s="12">
        <f>M98+O98</f>
        <v>41660</v>
      </c>
      <c r="Q98" s="12"/>
      <c r="R98" s="60">
        <f t="shared" si="14"/>
        <v>26100000</v>
      </c>
      <c r="S98" s="58" t="s">
        <v>482</v>
      </c>
      <c r="T98" s="114" t="s">
        <v>29</v>
      </c>
      <c r="U98" s="76" t="s">
        <v>312</v>
      </c>
      <c r="V98" s="76" t="s">
        <v>313</v>
      </c>
      <c r="W98" s="55" t="s">
        <v>27</v>
      </c>
      <c r="X98" s="59" t="s">
        <v>463</v>
      </c>
      <c r="Y98" s="126">
        <f t="shared" si="16"/>
        <v>41660</v>
      </c>
      <c r="Z98" s="119"/>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c r="BX98" s="125"/>
      <c r="BY98" s="125"/>
      <c r="BZ98" s="125"/>
      <c r="CA98" s="125"/>
      <c r="CB98" s="125"/>
      <c r="CC98" s="125"/>
      <c r="CD98" s="125"/>
      <c r="CE98" s="125"/>
      <c r="CF98" s="125"/>
      <c r="CG98" s="125"/>
      <c r="CH98" s="125"/>
      <c r="CI98" s="125"/>
      <c r="CJ98" s="125"/>
      <c r="CK98" s="125"/>
      <c r="CL98" s="125"/>
      <c r="CM98" s="125"/>
      <c r="CN98" s="125"/>
      <c r="CO98" s="125"/>
      <c r="CP98" s="125"/>
      <c r="CQ98" s="125"/>
      <c r="CR98" s="125"/>
      <c r="CS98" s="125"/>
      <c r="CT98" s="125"/>
      <c r="CU98" s="125"/>
      <c r="CV98" s="125"/>
      <c r="CW98" s="125"/>
      <c r="CX98" s="125"/>
      <c r="CY98" s="125"/>
      <c r="CZ98" s="125"/>
      <c r="DA98" s="125"/>
      <c r="DB98" s="125"/>
      <c r="DC98" s="125"/>
      <c r="DD98" s="125"/>
      <c r="DE98" s="125"/>
      <c r="DF98" s="125"/>
      <c r="DG98" s="125"/>
      <c r="DH98" s="125"/>
      <c r="DI98" s="125"/>
      <c r="DJ98" s="125"/>
      <c r="DK98" s="125"/>
      <c r="DL98" s="125"/>
      <c r="DM98" s="125"/>
      <c r="DN98" s="125"/>
      <c r="DO98" s="125"/>
      <c r="DP98" s="125"/>
      <c r="DQ98" s="125"/>
      <c r="DR98" s="125"/>
      <c r="DS98" s="125"/>
      <c r="DT98" s="125"/>
      <c r="DU98" s="125"/>
      <c r="DV98" s="125"/>
      <c r="DW98" s="125"/>
      <c r="DX98" s="125"/>
      <c r="DY98" s="125"/>
      <c r="DZ98" s="125"/>
      <c r="EA98" s="125"/>
      <c r="EB98" s="125"/>
      <c r="EC98" s="125"/>
      <c r="ED98" s="125"/>
      <c r="EE98" s="125"/>
      <c r="EF98" s="125"/>
      <c r="EG98" s="125"/>
      <c r="EH98" s="125"/>
      <c r="EI98" s="125"/>
      <c r="EJ98" s="125"/>
      <c r="EK98" s="125"/>
      <c r="EL98" s="125"/>
      <c r="EM98" s="125"/>
      <c r="EN98" s="125"/>
      <c r="EO98" s="125"/>
      <c r="EP98" s="125"/>
      <c r="EQ98" s="125"/>
      <c r="ER98" s="125"/>
      <c r="ES98" s="125"/>
      <c r="ET98" s="125"/>
      <c r="EU98" s="125"/>
      <c r="EV98" s="125"/>
      <c r="EW98" s="125"/>
    </row>
    <row r="99" spans="1:153" s="59" customFormat="1" ht="191.25" x14ac:dyDescent="0.2">
      <c r="A99" s="61">
        <v>95</v>
      </c>
      <c r="B99" s="64" t="s">
        <v>432</v>
      </c>
      <c r="C99" s="32" t="s">
        <v>433</v>
      </c>
      <c r="D99" s="55" t="s">
        <v>24</v>
      </c>
      <c r="E99" s="13" t="s">
        <v>15</v>
      </c>
      <c r="F99" s="80">
        <v>157039687</v>
      </c>
      <c r="G99" s="32" t="s">
        <v>434</v>
      </c>
      <c r="H99" s="38">
        <v>800058607</v>
      </c>
      <c r="I99" s="24">
        <v>2</v>
      </c>
      <c r="J99" s="12">
        <v>41627</v>
      </c>
      <c r="K99" s="12">
        <v>41635</v>
      </c>
      <c r="L99" s="54">
        <v>90</v>
      </c>
      <c r="M99" s="12">
        <v>41725</v>
      </c>
      <c r="N99" s="12"/>
      <c r="O99" s="12"/>
      <c r="P99" s="12">
        <f>M99+O99</f>
        <v>41725</v>
      </c>
      <c r="Q99" s="12"/>
      <c r="R99" s="60">
        <f t="shared" si="14"/>
        <v>157039687</v>
      </c>
      <c r="S99" s="58" t="s">
        <v>483</v>
      </c>
      <c r="T99" s="114" t="s">
        <v>220</v>
      </c>
      <c r="U99" s="55" t="s">
        <v>263</v>
      </c>
      <c r="V99" s="55" t="s">
        <v>264</v>
      </c>
      <c r="W99" s="55" t="s">
        <v>27</v>
      </c>
      <c r="X99" s="59" t="s">
        <v>463</v>
      </c>
      <c r="Y99" s="126">
        <f t="shared" si="16"/>
        <v>41725</v>
      </c>
      <c r="Z99" s="119"/>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5"/>
      <c r="CU99" s="125"/>
      <c r="CV99" s="125"/>
      <c r="CW99" s="125"/>
      <c r="CX99" s="125"/>
      <c r="CY99" s="125"/>
      <c r="CZ99" s="125"/>
      <c r="DA99" s="125"/>
      <c r="DB99" s="125"/>
      <c r="DC99" s="125"/>
      <c r="DD99" s="125"/>
      <c r="DE99" s="125"/>
      <c r="DF99" s="125"/>
      <c r="DG99" s="125"/>
      <c r="DH99" s="125"/>
      <c r="DI99" s="125"/>
      <c r="DJ99" s="125"/>
      <c r="DK99" s="125"/>
      <c r="DL99" s="125"/>
      <c r="DM99" s="125"/>
      <c r="DN99" s="125"/>
      <c r="DO99" s="125"/>
      <c r="DP99" s="125"/>
      <c r="DQ99" s="125"/>
      <c r="DR99" s="125"/>
      <c r="DS99" s="125"/>
      <c r="DT99" s="125"/>
      <c r="DU99" s="125"/>
      <c r="DV99" s="125"/>
      <c r="DW99" s="125"/>
      <c r="DX99" s="125"/>
      <c r="DY99" s="125"/>
      <c r="DZ99" s="125"/>
      <c r="EA99" s="125"/>
      <c r="EB99" s="125"/>
      <c r="EC99" s="125"/>
      <c r="ED99" s="125"/>
      <c r="EE99" s="125"/>
      <c r="EF99" s="125"/>
      <c r="EG99" s="125"/>
      <c r="EH99" s="125"/>
      <c r="EI99" s="125"/>
      <c r="EJ99" s="125"/>
      <c r="EK99" s="125"/>
      <c r="EL99" s="125"/>
      <c r="EM99" s="125"/>
      <c r="EN99" s="125"/>
      <c r="EO99" s="125"/>
      <c r="EP99" s="125"/>
      <c r="EQ99" s="125"/>
      <c r="ER99" s="125"/>
      <c r="ES99" s="125"/>
      <c r="ET99" s="125"/>
      <c r="EU99" s="125"/>
      <c r="EV99" s="125"/>
      <c r="EW99" s="125"/>
    </row>
    <row r="100" spans="1:153" s="59" customFormat="1" ht="72.75" customHeight="1" x14ac:dyDescent="0.2">
      <c r="A100" s="61">
        <v>96</v>
      </c>
      <c r="B100" s="54" t="s">
        <v>435</v>
      </c>
      <c r="C100" s="32" t="s">
        <v>436</v>
      </c>
      <c r="D100" s="55" t="s">
        <v>14</v>
      </c>
      <c r="E100" s="13" t="s">
        <v>15</v>
      </c>
      <c r="F100" s="80">
        <v>2377768</v>
      </c>
      <c r="G100" s="32" t="s">
        <v>437</v>
      </c>
      <c r="H100" s="38">
        <v>900367077</v>
      </c>
      <c r="I100" s="24">
        <v>7</v>
      </c>
      <c r="J100" s="12">
        <v>41628</v>
      </c>
      <c r="K100" s="12">
        <v>41638</v>
      </c>
      <c r="L100" s="54" t="s">
        <v>52</v>
      </c>
      <c r="M100" s="12">
        <v>41647</v>
      </c>
      <c r="N100" s="119">
        <v>41638</v>
      </c>
      <c r="O100" s="54" t="s">
        <v>40</v>
      </c>
      <c r="P100" s="12">
        <v>41681</v>
      </c>
      <c r="Q100" s="12"/>
      <c r="R100" s="60">
        <f t="shared" si="14"/>
        <v>2377768</v>
      </c>
      <c r="S100" s="58" t="s">
        <v>484</v>
      </c>
      <c r="T100" s="114" t="s">
        <v>31</v>
      </c>
      <c r="U100" s="55" t="s">
        <v>249</v>
      </c>
      <c r="V100" s="55" t="s">
        <v>93</v>
      </c>
      <c r="W100" s="55" t="s">
        <v>500</v>
      </c>
      <c r="X100" s="59" t="s">
        <v>463</v>
      </c>
      <c r="Y100" s="126">
        <f t="shared" si="16"/>
        <v>41681</v>
      </c>
      <c r="Z100" s="119">
        <v>41794</v>
      </c>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c r="CW100" s="125"/>
      <c r="CX100" s="125"/>
      <c r="CY100" s="125"/>
      <c r="CZ100" s="125"/>
      <c r="DA100" s="125"/>
      <c r="DB100" s="125"/>
      <c r="DC100" s="125"/>
      <c r="DD100" s="125"/>
      <c r="DE100" s="125"/>
      <c r="DF100" s="125"/>
      <c r="DG100" s="125"/>
      <c r="DH100" s="125"/>
      <c r="DI100" s="125"/>
      <c r="DJ100" s="125"/>
      <c r="DK100" s="125"/>
      <c r="DL100" s="125"/>
      <c r="DM100" s="125"/>
      <c r="DN100" s="125"/>
      <c r="DO100" s="125"/>
      <c r="DP100" s="125"/>
      <c r="DQ100" s="125"/>
      <c r="DR100" s="125"/>
      <c r="DS100" s="125"/>
      <c r="DT100" s="125"/>
      <c r="DU100" s="125"/>
      <c r="DV100" s="125"/>
      <c r="DW100" s="125"/>
      <c r="DX100" s="125"/>
      <c r="DY100" s="125"/>
      <c r="DZ100" s="125"/>
      <c r="EA100" s="125"/>
      <c r="EB100" s="125"/>
      <c r="EC100" s="125"/>
      <c r="ED100" s="125"/>
      <c r="EE100" s="125"/>
      <c r="EF100" s="125"/>
      <c r="EG100" s="125"/>
      <c r="EH100" s="125"/>
      <c r="EI100" s="125"/>
      <c r="EJ100" s="125"/>
      <c r="EK100" s="125"/>
      <c r="EL100" s="125"/>
      <c r="EM100" s="125"/>
      <c r="EN100" s="125"/>
      <c r="EO100" s="125"/>
      <c r="EP100" s="125"/>
      <c r="EQ100" s="125"/>
      <c r="ER100" s="125"/>
      <c r="ES100" s="125"/>
      <c r="ET100" s="125"/>
      <c r="EU100" s="125"/>
      <c r="EV100" s="125"/>
      <c r="EW100" s="125"/>
    </row>
    <row r="101" spans="1:153" s="59" customFormat="1" ht="90.75" customHeight="1" x14ac:dyDescent="0.2">
      <c r="A101" s="61">
        <v>97</v>
      </c>
      <c r="B101" s="64" t="s">
        <v>438</v>
      </c>
      <c r="C101" s="32" t="s">
        <v>439</v>
      </c>
      <c r="D101" s="55" t="s">
        <v>24</v>
      </c>
      <c r="E101" s="13" t="s">
        <v>15</v>
      </c>
      <c r="F101" s="80">
        <v>110400000</v>
      </c>
      <c r="G101" s="32" t="s">
        <v>56</v>
      </c>
      <c r="H101" s="38">
        <v>830001338</v>
      </c>
      <c r="I101" s="24">
        <v>1</v>
      </c>
      <c r="J101" s="12">
        <v>41632</v>
      </c>
      <c r="K101" s="12">
        <v>41656</v>
      </c>
      <c r="L101" s="54">
        <v>60</v>
      </c>
      <c r="M101" s="12">
        <v>41716</v>
      </c>
      <c r="N101" s="119">
        <v>41716</v>
      </c>
      <c r="O101" s="19">
        <v>30</v>
      </c>
      <c r="P101" s="36">
        <v>41745</v>
      </c>
      <c r="Q101" s="12"/>
      <c r="R101" s="60">
        <f t="shared" si="14"/>
        <v>110400000</v>
      </c>
      <c r="S101" s="58" t="s">
        <v>485</v>
      </c>
      <c r="T101" s="114" t="s">
        <v>220</v>
      </c>
      <c r="U101" s="55" t="s">
        <v>263</v>
      </c>
      <c r="V101" s="55" t="s">
        <v>264</v>
      </c>
      <c r="W101" s="55" t="s">
        <v>27</v>
      </c>
      <c r="X101" s="59" t="s">
        <v>463</v>
      </c>
      <c r="Y101" s="126">
        <f t="shared" si="16"/>
        <v>41745</v>
      </c>
      <c r="Z101" s="119"/>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c r="BX101" s="125"/>
      <c r="BY101" s="125"/>
      <c r="BZ101" s="125"/>
      <c r="CA101" s="125"/>
      <c r="CB101" s="125"/>
      <c r="CC101" s="125"/>
      <c r="CD101" s="125"/>
      <c r="CE101" s="125"/>
      <c r="CF101" s="125"/>
      <c r="CG101" s="125"/>
      <c r="CH101" s="125"/>
      <c r="CI101" s="125"/>
      <c r="CJ101" s="125"/>
      <c r="CK101" s="125"/>
      <c r="CL101" s="125"/>
      <c r="CM101" s="125"/>
      <c r="CN101" s="125"/>
      <c r="CO101" s="125"/>
      <c r="CP101" s="125"/>
      <c r="CQ101" s="125"/>
      <c r="CR101" s="125"/>
      <c r="CS101" s="125"/>
      <c r="CT101" s="125"/>
      <c r="CU101" s="125"/>
      <c r="CV101" s="125"/>
      <c r="CW101" s="125"/>
      <c r="CX101" s="125"/>
      <c r="CY101" s="125"/>
      <c r="CZ101" s="125"/>
      <c r="DA101" s="125"/>
      <c r="DB101" s="125"/>
      <c r="DC101" s="125"/>
      <c r="DD101" s="125"/>
      <c r="DE101" s="125"/>
      <c r="DF101" s="125"/>
      <c r="DG101" s="125"/>
      <c r="DH101" s="125"/>
      <c r="DI101" s="125"/>
      <c r="DJ101" s="125"/>
      <c r="DK101" s="125"/>
      <c r="DL101" s="125"/>
      <c r="DM101" s="125"/>
      <c r="DN101" s="125"/>
      <c r="DO101" s="125"/>
      <c r="DP101" s="125"/>
      <c r="DQ101" s="125"/>
      <c r="DR101" s="125"/>
      <c r="DS101" s="125"/>
      <c r="DT101" s="125"/>
      <c r="DU101" s="125"/>
      <c r="DV101" s="125"/>
      <c r="DW101" s="125"/>
      <c r="DX101" s="125"/>
      <c r="DY101" s="125"/>
      <c r="DZ101" s="125"/>
      <c r="EA101" s="125"/>
      <c r="EB101" s="125"/>
      <c r="EC101" s="125"/>
      <c r="ED101" s="125"/>
      <c r="EE101" s="125"/>
      <c r="EF101" s="125"/>
      <c r="EG101" s="125"/>
      <c r="EH101" s="125"/>
      <c r="EI101" s="125"/>
      <c r="EJ101" s="125"/>
      <c r="EK101" s="125"/>
      <c r="EL101" s="125"/>
      <c r="EM101" s="125"/>
      <c r="EN101" s="125"/>
      <c r="EO101" s="125"/>
      <c r="EP101" s="125"/>
      <c r="EQ101" s="125"/>
      <c r="ER101" s="125"/>
      <c r="ES101" s="125"/>
      <c r="ET101" s="125"/>
      <c r="EU101" s="125"/>
      <c r="EV101" s="125"/>
      <c r="EW101" s="125"/>
    </row>
    <row r="102" spans="1:153" s="59" customFormat="1" ht="114.75" x14ac:dyDescent="0.2">
      <c r="A102" s="61">
        <v>98</v>
      </c>
      <c r="B102" s="64" t="s">
        <v>440</v>
      </c>
      <c r="C102" s="32" t="s">
        <v>441</v>
      </c>
      <c r="D102" s="55" t="s">
        <v>24</v>
      </c>
      <c r="E102" s="13" t="s">
        <v>15</v>
      </c>
      <c r="F102" s="80">
        <v>2490000000</v>
      </c>
      <c r="G102" s="32" t="s">
        <v>57</v>
      </c>
      <c r="H102" s="38">
        <v>830049916</v>
      </c>
      <c r="I102" s="24">
        <v>4</v>
      </c>
      <c r="J102" s="12">
        <v>41634</v>
      </c>
      <c r="K102" s="12">
        <v>41659</v>
      </c>
      <c r="L102" s="54">
        <v>300</v>
      </c>
      <c r="M102" s="12">
        <v>41962</v>
      </c>
      <c r="N102" s="119">
        <v>41993</v>
      </c>
      <c r="O102" s="19">
        <v>60</v>
      </c>
      <c r="P102" s="36">
        <v>42023</v>
      </c>
      <c r="Q102" s="20">
        <v>436725800</v>
      </c>
      <c r="R102" s="60">
        <f t="shared" si="14"/>
        <v>2926725800</v>
      </c>
      <c r="S102" s="58" t="s">
        <v>491</v>
      </c>
      <c r="T102" s="114" t="s">
        <v>220</v>
      </c>
      <c r="U102" s="55" t="s">
        <v>263</v>
      </c>
      <c r="V102" s="55" t="s">
        <v>264</v>
      </c>
      <c r="W102" s="55" t="s">
        <v>27</v>
      </c>
      <c r="X102" s="59" t="s">
        <v>463</v>
      </c>
      <c r="Y102" s="126">
        <f t="shared" si="16"/>
        <v>42023</v>
      </c>
      <c r="Z102" s="119"/>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c r="BM102" s="125"/>
      <c r="BN102" s="125"/>
      <c r="BO102" s="125"/>
      <c r="BP102" s="125"/>
      <c r="BQ102" s="125"/>
      <c r="BR102" s="125"/>
      <c r="BS102" s="125"/>
      <c r="BT102" s="125"/>
      <c r="BU102" s="125"/>
      <c r="BV102" s="125"/>
      <c r="BW102" s="125"/>
      <c r="BX102" s="125"/>
      <c r="BY102" s="125"/>
      <c r="BZ102" s="125"/>
      <c r="CA102" s="125"/>
      <c r="CB102" s="125"/>
      <c r="CC102" s="125"/>
      <c r="CD102" s="125"/>
      <c r="CE102" s="125"/>
      <c r="CF102" s="125"/>
      <c r="CG102" s="125"/>
      <c r="CH102" s="125"/>
      <c r="CI102" s="125"/>
      <c r="CJ102" s="125"/>
      <c r="CK102" s="125"/>
      <c r="CL102" s="125"/>
      <c r="CM102" s="125"/>
      <c r="CN102" s="125"/>
      <c r="CO102" s="125"/>
      <c r="CP102" s="125"/>
      <c r="CQ102" s="125"/>
      <c r="CR102" s="125"/>
      <c r="CS102" s="125"/>
      <c r="CT102" s="125"/>
      <c r="CU102" s="125"/>
      <c r="CV102" s="125"/>
      <c r="CW102" s="125"/>
      <c r="CX102" s="125"/>
      <c r="CY102" s="125"/>
      <c r="CZ102" s="125"/>
      <c r="DA102" s="125"/>
      <c r="DB102" s="125"/>
      <c r="DC102" s="125"/>
      <c r="DD102" s="125"/>
      <c r="DE102" s="125"/>
      <c r="DF102" s="125"/>
      <c r="DG102" s="125"/>
      <c r="DH102" s="125"/>
      <c r="DI102" s="125"/>
      <c r="DJ102" s="125"/>
      <c r="DK102" s="125"/>
      <c r="DL102" s="125"/>
      <c r="DM102" s="125"/>
      <c r="DN102" s="125"/>
      <c r="DO102" s="125"/>
      <c r="DP102" s="125"/>
      <c r="DQ102" s="125"/>
      <c r="DR102" s="125"/>
      <c r="DS102" s="125"/>
      <c r="DT102" s="125"/>
      <c r="DU102" s="125"/>
      <c r="DV102" s="125"/>
      <c r="DW102" s="125"/>
      <c r="DX102" s="125"/>
      <c r="DY102" s="125"/>
      <c r="DZ102" s="125"/>
      <c r="EA102" s="125"/>
      <c r="EB102" s="125"/>
      <c r="EC102" s="125"/>
      <c r="ED102" s="125"/>
      <c r="EE102" s="125"/>
      <c r="EF102" s="125"/>
      <c r="EG102" s="125"/>
      <c r="EH102" s="125"/>
      <c r="EI102" s="125"/>
      <c r="EJ102" s="125"/>
      <c r="EK102" s="125"/>
      <c r="EL102" s="125"/>
      <c r="EM102" s="125"/>
      <c r="EN102" s="125"/>
      <c r="EO102" s="125"/>
      <c r="EP102" s="125"/>
      <c r="EQ102" s="125"/>
      <c r="ER102" s="125"/>
      <c r="ES102" s="125"/>
      <c r="ET102" s="125"/>
      <c r="EU102" s="125"/>
      <c r="EV102" s="125"/>
      <c r="EW102" s="125"/>
    </row>
    <row r="103" spans="1:153" s="59" customFormat="1" ht="22.5" customHeight="1" x14ac:dyDescent="0.2">
      <c r="A103" s="140"/>
      <c r="B103" s="141"/>
      <c r="C103" s="142"/>
      <c r="D103" s="143"/>
      <c r="E103" s="144"/>
      <c r="F103" s="145"/>
      <c r="G103" s="142"/>
      <c r="H103" s="146"/>
      <c r="I103" s="147"/>
      <c r="J103" s="148"/>
      <c r="K103" s="148"/>
      <c r="L103" s="149"/>
      <c r="M103" s="148"/>
      <c r="N103" s="150"/>
      <c r="O103" s="151"/>
      <c r="P103" s="152"/>
      <c r="Q103" s="158" t="s">
        <v>495</v>
      </c>
      <c r="R103" s="157">
        <f>SUBTOTAL(9,R5:R102)</f>
        <v>11769553199</v>
      </c>
      <c r="S103" s="153"/>
      <c r="T103" s="154"/>
      <c r="U103" s="143"/>
      <c r="V103" s="143"/>
      <c r="W103" s="143"/>
      <c r="X103" s="155"/>
      <c r="Y103" s="156"/>
      <c r="Z103" s="150"/>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c r="CW103" s="125"/>
      <c r="CX103" s="125"/>
      <c r="CY103" s="125"/>
      <c r="CZ103" s="125"/>
      <c r="DA103" s="125"/>
      <c r="DB103" s="125"/>
      <c r="DC103" s="125"/>
      <c r="DD103" s="125"/>
      <c r="DE103" s="125"/>
      <c r="DF103" s="125"/>
      <c r="DG103" s="125"/>
      <c r="DH103" s="125"/>
      <c r="DI103" s="125"/>
      <c r="DJ103" s="125"/>
      <c r="DK103" s="125"/>
      <c r="DL103" s="125"/>
      <c r="DM103" s="125"/>
      <c r="DN103" s="125"/>
      <c r="DO103" s="125"/>
      <c r="DP103" s="125"/>
      <c r="DQ103" s="125"/>
      <c r="DR103" s="125"/>
      <c r="DS103" s="125"/>
      <c r="DT103" s="125"/>
      <c r="DU103" s="125"/>
      <c r="DV103" s="125"/>
      <c r="DW103" s="125"/>
      <c r="DX103" s="125"/>
      <c r="DY103" s="125"/>
      <c r="DZ103" s="125"/>
      <c r="EA103" s="125"/>
      <c r="EB103" s="125"/>
      <c r="EC103" s="125"/>
      <c r="ED103" s="125"/>
      <c r="EE103" s="125"/>
      <c r="EF103" s="125"/>
      <c r="EG103" s="125"/>
      <c r="EH103" s="125"/>
      <c r="EI103" s="125"/>
      <c r="EJ103" s="125"/>
      <c r="EK103" s="125"/>
      <c r="EL103" s="125"/>
      <c r="EM103" s="125"/>
      <c r="EN103" s="125"/>
      <c r="EO103" s="125"/>
      <c r="EP103" s="125"/>
      <c r="EQ103" s="125"/>
      <c r="ER103" s="125"/>
      <c r="ES103" s="125"/>
      <c r="ET103" s="125"/>
      <c r="EU103" s="125"/>
      <c r="EV103" s="125"/>
      <c r="EW103" s="125"/>
    </row>
    <row r="104" spans="1:153" s="28" customFormat="1" x14ac:dyDescent="0.2">
      <c r="A104" s="45"/>
      <c r="B104" s="45"/>
      <c r="C104" s="46"/>
      <c r="D104" s="46"/>
      <c r="E104" s="45"/>
      <c r="F104" s="99"/>
      <c r="G104" s="51"/>
      <c r="H104" s="47"/>
      <c r="I104" s="51"/>
      <c r="J104" s="98"/>
      <c r="K104" s="45"/>
      <c r="L104" s="45"/>
      <c r="M104" s="48"/>
      <c r="N104" s="48"/>
      <c r="P104" s="49"/>
      <c r="Q104" s="50"/>
      <c r="T104" s="115"/>
      <c r="U104" s="100"/>
      <c r="V104" s="100"/>
      <c r="W104" s="100"/>
      <c r="Z104" s="124"/>
    </row>
    <row r="105" spans="1:153" s="28" customFormat="1" x14ac:dyDescent="0.2">
      <c r="A105" s="45"/>
      <c r="B105" s="45"/>
      <c r="C105" s="46"/>
      <c r="D105" s="46"/>
      <c r="E105" s="45"/>
      <c r="F105" s="99"/>
      <c r="G105" s="51"/>
      <c r="H105" s="47"/>
      <c r="I105" s="51"/>
      <c r="J105" s="98"/>
      <c r="K105" s="45"/>
      <c r="L105" s="45"/>
      <c r="M105" s="48"/>
      <c r="N105" s="48"/>
      <c r="P105" s="49"/>
      <c r="Q105" s="50"/>
      <c r="T105" s="115"/>
      <c r="U105" s="100"/>
      <c r="V105" s="100"/>
      <c r="W105" s="100"/>
      <c r="Z105" s="124"/>
    </row>
    <row r="106" spans="1:153" s="110" customFormat="1" x14ac:dyDescent="0.2">
      <c r="A106" s="101"/>
      <c r="B106" s="102"/>
      <c r="C106" s="103"/>
      <c r="D106" s="103"/>
      <c r="E106" s="102"/>
      <c r="F106" s="104"/>
      <c r="G106" s="105"/>
      <c r="H106" s="106"/>
      <c r="I106" s="105"/>
      <c r="J106" s="107"/>
      <c r="K106" s="45"/>
      <c r="L106" s="102"/>
      <c r="M106" s="108"/>
      <c r="N106" s="108"/>
      <c r="O106" s="108"/>
      <c r="P106" s="108"/>
      <c r="Q106" s="108"/>
      <c r="R106" s="109"/>
      <c r="S106" s="109"/>
      <c r="T106" s="116"/>
      <c r="U106" s="102"/>
      <c r="V106" s="102"/>
      <c r="W106" s="102"/>
      <c r="Z106" s="129"/>
    </row>
    <row r="107" spans="1:153" s="90" customFormat="1" x14ac:dyDescent="0.2">
      <c r="A107" s="163"/>
      <c r="B107" s="1"/>
      <c r="C107" s="91"/>
      <c r="D107" s="91"/>
      <c r="E107" s="82"/>
      <c r="F107" s="83"/>
      <c r="G107" s="84"/>
      <c r="H107" s="85"/>
      <c r="I107" s="84"/>
      <c r="J107" s="86"/>
      <c r="K107" s="9"/>
      <c r="L107" s="82"/>
      <c r="M107" s="87"/>
      <c r="N107" s="87"/>
      <c r="O107" s="87"/>
      <c r="P107" s="87"/>
      <c r="Q107" s="87"/>
      <c r="R107" s="88"/>
      <c r="S107" s="88"/>
      <c r="T107" s="117"/>
      <c r="U107" s="89"/>
      <c r="V107" s="89"/>
      <c r="W107" s="89"/>
      <c r="Z107" s="130"/>
    </row>
    <row r="108" spans="1:153" x14ac:dyDescent="0.2">
      <c r="A108" s="163"/>
      <c r="C108" s="91"/>
      <c r="D108" s="91"/>
      <c r="E108" s="92"/>
      <c r="O108" s="93"/>
      <c r="Q108" s="94"/>
      <c r="U108" s="53"/>
      <c r="V108" s="53"/>
      <c r="W108" s="53"/>
    </row>
    <row r="109" spans="1:153" x14ac:dyDescent="0.2">
      <c r="A109" s="163"/>
      <c r="C109" s="91"/>
      <c r="D109" s="91"/>
      <c r="E109" s="92"/>
      <c r="O109" s="93"/>
      <c r="Q109" s="94"/>
      <c r="U109" s="53"/>
      <c r="V109" s="53"/>
      <c r="W109" s="53"/>
    </row>
    <row r="110" spans="1:153" s="28" customFormat="1" x14ac:dyDescent="0.2">
      <c r="A110" s="164"/>
      <c r="B110" s="45"/>
      <c r="C110" s="111"/>
      <c r="D110" s="111"/>
      <c r="E110" s="111"/>
      <c r="F110" s="99"/>
      <c r="G110" s="51"/>
      <c r="H110" s="47"/>
      <c r="I110" s="51"/>
      <c r="J110" s="98"/>
      <c r="K110" s="45"/>
      <c r="L110" s="45"/>
      <c r="M110" s="48"/>
      <c r="N110" s="48"/>
      <c r="P110" s="49"/>
      <c r="Q110" s="50"/>
      <c r="T110" s="115"/>
      <c r="Z110" s="124"/>
    </row>
    <row r="111" spans="1:153" s="28" customFormat="1" x14ac:dyDescent="0.2">
      <c r="A111" s="164"/>
      <c r="B111" s="45"/>
      <c r="C111" s="111"/>
      <c r="D111" s="111"/>
      <c r="E111" s="111"/>
      <c r="F111" s="99"/>
      <c r="G111" s="51"/>
      <c r="H111" s="47"/>
      <c r="I111" s="51"/>
      <c r="J111" s="98"/>
      <c r="K111" s="45"/>
      <c r="L111" s="45"/>
      <c r="M111" s="48"/>
      <c r="N111" s="48"/>
      <c r="P111" s="49"/>
      <c r="Q111" s="50"/>
      <c r="T111" s="115"/>
      <c r="Z111" s="124"/>
    </row>
    <row r="112" spans="1:153" s="28" customFormat="1" x14ac:dyDescent="0.2">
      <c r="A112" s="164"/>
      <c r="B112" s="45"/>
      <c r="C112" s="111"/>
      <c r="D112" s="111"/>
      <c r="E112" s="111"/>
      <c r="F112" s="99"/>
      <c r="G112" s="51"/>
      <c r="H112" s="47"/>
      <c r="I112" s="51"/>
      <c r="J112" s="98"/>
      <c r="K112" s="45"/>
      <c r="L112" s="45"/>
      <c r="M112" s="48"/>
      <c r="N112" s="48"/>
      <c r="P112" s="49"/>
      <c r="Q112" s="50"/>
      <c r="T112" s="115"/>
      <c r="Z112" s="124"/>
    </row>
    <row r="113" spans="1:26" s="28" customFormat="1" x14ac:dyDescent="0.2">
      <c r="A113" s="45"/>
      <c r="B113" s="45"/>
      <c r="C113" s="46"/>
      <c r="D113" s="46"/>
      <c r="E113" s="45"/>
      <c r="F113" s="99"/>
      <c r="G113" s="51"/>
      <c r="H113" s="47"/>
      <c r="I113" s="51"/>
      <c r="J113" s="98"/>
      <c r="K113" s="45"/>
      <c r="L113" s="45"/>
      <c r="M113" s="48"/>
      <c r="N113" s="48"/>
      <c r="P113" s="49"/>
      <c r="Q113" s="50"/>
      <c r="T113" s="115"/>
      <c r="Z113" s="124"/>
    </row>
    <row r="114" spans="1:26" s="28" customFormat="1" x14ac:dyDescent="0.2">
      <c r="A114" s="45"/>
      <c r="B114" s="45"/>
      <c r="C114" s="46"/>
      <c r="D114" s="46"/>
      <c r="E114" s="45"/>
      <c r="F114" s="99"/>
      <c r="G114" s="51"/>
      <c r="H114" s="47"/>
      <c r="I114" s="51"/>
      <c r="J114" s="98"/>
      <c r="K114" s="45"/>
      <c r="L114" s="45"/>
      <c r="M114" s="48"/>
      <c r="N114" s="48"/>
      <c r="P114" s="49"/>
      <c r="Q114" s="50"/>
      <c r="T114" s="115"/>
      <c r="Z114" s="124"/>
    </row>
    <row r="115" spans="1:26" s="28" customFormat="1" x14ac:dyDescent="0.2">
      <c r="A115" s="45"/>
      <c r="B115" s="45"/>
      <c r="C115" s="46"/>
      <c r="D115" s="46"/>
      <c r="E115" s="45"/>
      <c r="F115" s="99"/>
      <c r="G115" s="51"/>
      <c r="H115" s="47"/>
      <c r="I115" s="51"/>
      <c r="J115" s="98"/>
      <c r="K115" s="45"/>
      <c r="L115" s="45"/>
      <c r="M115" s="48"/>
      <c r="N115" s="48"/>
      <c r="P115" s="49"/>
      <c r="Q115" s="50"/>
      <c r="T115" s="115"/>
      <c r="Z115" s="124"/>
    </row>
    <row r="116" spans="1:26" s="28" customFormat="1" x14ac:dyDescent="0.2">
      <c r="A116" s="45"/>
      <c r="B116" s="45"/>
      <c r="C116" s="46"/>
      <c r="D116" s="46"/>
      <c r="E116" s="45"/>
      <c r="F116" s="99"/>
      <c r="G116" s="51"/>
      <c r="H116" s="47"/>
      <c r="I116" s="51"/>
      <c r="J116" s="98"/>
      <c r="K116" s="45"/>
      <c r="L116" s="45"/>
      <c r="M116" s="48"/>
      <c r="N116" s="48"/>
      <c r="P116" s="49"/>
      <c r="Q116" s="50"/>
      <c r="T116" s="115"/>
      <c r="Z116" s="124"/>
    </row>
    <row r="117" spans="1:26" s="28" customFormat="1" x14ac:dyDescent="0.2">
      <c r="A117" s="45"/>
      <c r="B117" s="45"/>
      <c r="C117" s="112"/>
      <c r="D117" s="112"/>
      <c r="E117" s="45"/>
      <c r="F117" s="99"/>
      <c r="G117" s="51"/>
      <c r="H117" s="47"/>
      <c r="I117" s="51"/>
      <c r="J117" s="98"/>
      <c r="K117" s="45"/>
      <c r="L117" s="45"/>
      <c r="M117" s="48"/>
      <c r="N117" s="48"/>
      <c r="P117" s="49"/>
      <c r="Q117" s="50"/>
      <c r="T117" s="115"/>
      <c r="Z117" s="124"/>
    </row>
    <row r="118" spans="1:26" s="28" customFormat="1" ht="12.75" x14ac:dyDescent="0.2">
      <c r="A118" s="45"/>
      <c r="B118" s="45"/>
      <c r="C118" s="113"/>
      <c r="D118" s="113"/>
      <c r="E118" s="45"/>
      <c r="F118" s="99"/>
      <c r="G118" s="51"/>
      <c r="H118" s="47"/>
      <c r="I118" s="51"/>
      <c r="J118" s="98"/>
      <c r="K118" s="45"/>
      <c r="L118" s="45"/>
      <c r="M118" s="48"/>
      <c r="N118" s="48"/>
      <c r="P118" s="49"/>
      <c r="Q118" s="50"/>
      <c r="T118" s="115"/>
      <c r="Z118" s="124"/>
    </row>
    <row r="119" spans="1:26" s="28" customFormat="1" ht="12.75" x14ac:dyDescent="0.2">
      <c r="A119" s="45"/>
      <c r="B119" s="45"/>
      <c r="C119" s="113"/>
      <c r="D119" s="113"/>
      <c r="E119" s="45"/>
      <c r="F119" s="99"/>
      <c r="G119" s="51"/>
      <c r="H119" s="47"/>
      <c r="I119" s="51"/>
      <c r="J119" s="98"/>
      <c r="K119" s="45"/>
      <c r="L119" s="45"/>
      <c r="M119" s="48"/>
      <c r="N119" s="48"/>
      <c r="P119" s="49"/>
      <c r="Q119" s="50"/>
      <c r="T119" s="115"/>
      <c r="Z119" s="124"/>
    </row>
    <row r="120" spans="1:26" s="28" customFormat="1" ht="12.75" x14ac:dyDescent="0.2">
      <c r="A120" s="45"/>
      <c r="B120" s="45"/>
      <c r="C120" s="113"/>
      <c r="D120" s="113"/>
      <c r="E120" s="45"/>
      <c r="F120" s="99"/>
      <c r="G120" s="51"/>
      <c r="H120" s="47"/>
      <c r="I120" s="51"/>
      <c r="J120" s="98"/>
      <c r="K120" s="45"/>
      <c r="L120" s="45"/>
      <c r="M120" s="48"/>
      <c r="N120" s="48"/>
      <c r="P120" s="49"/>
      <c r="Q120" s="50"/>
      <c r="T120" s="115"/>
      <c r="Z120" s="124"/>
    </row>
    <row r="121" spans="1:26" s="28" customFormat="1" ht="12.75" x14ac:dyDescent="0.2">
      <c r="A121" s="45"/>
      <c r="B121" s="45"/>
      <c r="C121" s="113"/>
      <c r="D121" s="113"/>
      <c r="E121" s="45"/>
      <c r="F121" s="99"/>
      <c r="G121" s="51"/>
      <c r="H121" s="47"/>
      <c r="I121" s="51"/>
      <c r="J121" s="98"/>
      <c r="K121" s="45"/>
      <c r="L121" s="45"/>
      <c r="M121" s="48"/>
      <c r="N121" s="48"/>
      <c r="P121" s="49"/>
      <c r="Q121" s="50"/>
      <c r="T121" s="115"/>
      <c r="Z121" s="124"/>
    </row>
    <row r="122" spans="1:26" s="28" customFormat="1" ht="12.75" x14ac:dyDescent="0.2">
      <c r="A122" s="45"/>
      <c r="B122" s="45"/>
      <c r="C122" s="113"/>
      <c r="D122" s="113"/>
      <c r="E122" s="45"/>
      <c r="F122" s="99"/>
      <c r="G122" s="51"/>
      <c r="H122" s="47"/>
      <c r="I122" s="51"/>
      <c r="J122" s="98"/>
      <c r="K122" s="45"/>
      <c r="L122" s="45"/>
      <c r="M122" s="48"/>
      <c r="N122" s="48"/>
      <c r="P122" s="49"/>
      <c r="Q122" s="50"/>
      <c r="T122" s="115"/>
      <c r="Z122" s="124"/>
    </row>
    <row r="123" spans="1:26" s="28" customFormat="1" ht="12.75" x14ac:dyDescent="0.2">
      <c r="A123" s="45"/>
      <c r="B123" s="45"/>
      <c r="C123" s="113"/>
      <c r="D123" s="113"/>
      <c r="E123" s="45"/>
      <c r="F123" s="99"/>
      <c r="G123" s="51"/>
      <c r="H123" s="47"/>
      <c r="I123" s="51"/>
      <c r="J123" s="98"/>
      <c r="K123" s="45"/>
      <c r="L123" s="45"/>
      <c r="M123" s="48"/>
      <c r="N123" s="48"/>
      <c r="P123" s="49"/>
      <c r="Q123" s="50"/>
      <c r="T123" s="115"/>
      <c r="Z123" s="124"/>
    </row>
    <row r="124" spans="1:26" s="28" customFormat="1" ht="12.75" x14ac:dyDescent="0.2">
      <c r="A124" s="45"/>
      <c r="B124" s="45"/>
      <c r="C124" s="113"/>
      <c r="D124" s="113"/>
      <c r="E124" s="45"/>
      <c r="F124" s="99"/>
      <c r="G124" s="51"/>
      <c r="H124" s="47"/>
      <c r="I124" s="51"/>
      <c r="J124" s="98"/>
      <c r="K124" s="45"/>
      <c r="L124" s="45"/>
      <c r="M124" s="48"/>
      <c r="N124" s="48"/>
      <c r="P124" s="49"/>
      <c r="Q124" s="50"/>
      <c r="T124" s="115"/>
      <c r="Z124" s="124"/>
    </row>
    <row r="125" spans="1:26" s="28" customFormat="1" ht="12.75" x14ac:dyDescent="0.2">
      <c r="A125" s="45"/>
      <c r="B125" s="45"/>
      <c r="C125" s="113"/>
      <c r="D125" s="113"/>
      <c r="E125" s="45"/>
      <c r="F125" s="99"/>
      <c r="G125" s="51"/>
      <c r="H125" s="47"/>
      <c r="I125" s="51"/>
      <c r="J125" s="98"/>
      <c r="K125" s="45"/>
      <c r="L125" s="45"/>
      <c r="M125" s="48"/>
      <c r="N125" s="48"/>
      <c r="P125" s="49"/>
      <c r="Q125" s="50"/>
      <c r="T125" s="115"/>
      <c r="Z125" s="124"/>
    </row>
    <row r="126" spans="1:26" s="28" customFormat="1" ht="12.75" x14ac:dyDescent="0.2">
      <c r="A126" s="45"/>
      <c r="B126" s="45"/>
      <c r="C126" s="113"/>
      <c r="D126" s="113"/>
      <c r="E126" s="45"/>
      <c r="F126" s="99"/>
      <c r="G126" s="51"/>
      <c r="H126" s="47"/>
      <c r="I126" s="51"/>
      <c r="J126" s="98"/>
      <c r="K126" s="45"/>
      <c r="L126" s="45"/>
      <c r="M126" s="48"/>
      <c r="N126" s="48"/>
      <c r="P126" s="49"/>
      <c r="Q126" s="50"/>
      <c r="T126" s="115"/>
      <c r="Z126" s="124"/>
    </row>
    <row r="127" spans="1:26" s="28" customFormat="1" ht="12.75" x14ac:dyDescent="0.2">
      <c r="A127" s="45"/>
      <c r="B127" s="45"/>
      <c r="C127" s="113"/>
      <c r="D127" s="113"/>
      <c r="E127" s="45"/>
      <c r="F127" s="99"/>
      <c r="G127" s="51"/>
      <c r="H127" s="47"/>
      <c r="I127" s="51"/>
      <c r="J127" s="98"/>
      <c r="K127" s="45"/>
      <c r="L127" s="45"/>
      <c r="M127" s="48"/>
      <c r="N127" s="48"/>
      <c r="P127" s="49"/>
      <c r="Q127" s="50"/>
      <c r="T127" s="115"/>
      <c r="Z127" s="124"/>
    </row>
    <row r="128" spans="1:26" s="28" customFormat="1" ht="12.75" x14ac:dyDescent="0.2">
      <c r="A128" s="45"/>
      <c r="B128" s="45"/>
      <c r="C128" s="113"/>
      <c r="D128" s="113"/>
      <c r="E128" s="45"/>
      <c r="F128" s="99"/>
      <c r="G128" s="51"/>
      <c r="H128" s="47"/>
      <c r="I128" s="51"/>
      <c r="J128" s="98"/>
      <c r="K128" s="45"/>
      <c r="L128" s="45"/>
      <c r="M128" s="48"/>
      <c r="N128" s="48"/>
      <c r="P128" s="49"/>
      <c r="Q128" s="50"/>
      <c r="T128" s="115"/>
      <c r="Z128" s="124"/>
    </row>
    <row r="129" spans="1:26" s="28" customFormat="1" ht="12.75" x14ac:dyDescent="0.2">
      <c r="A129" s="45"/>
      <c r="B129" s="45"/>
      <c r="C129" s="113"/>
      <c r="D129" s="113"/>
      <c r="E129" s="45"/>
      <c r="F129" s="99"/>
      <c r="G129" s="51"/>
      <c r="H129" s="47"/>
      <c r="I129" s="51"/>
      <c r="J129" s="98"/>
      <c r="K129" s="45"/>
      <c r="L129" s="45"/>
      <c r="M129" s="48"/>
      <c r="N129" s="48"/>
      <c r="P129" s="49"/>
      <c r="Q129" s="50"/>
      <c r="T129" s="115"/>
      <c r="Z129" s="124"/>
    </row>
    <row r="130" spans="1:26" s="28" customFormat="1" ht="12.75" x14ac:dyDescent="0.2">
      <c r="A130" s="45"/>
      <c r="B130" s="45"/>
      <c r="C130" s="113"/>
      <c r="D130" s="113"/>
      <c r="E130" s="45"/>
      <c r="F130" s="99"/>
      <c r="G130" s="51"/>
      <c r="H130" s="47"/>
      <c r="I130" s="51"/>
      <c r="J130" s="98"/>
      <c r="K130" s="45"/>
      <c r="L130" s="45"/>
      <c r="M130" s="48"/>
      <c r="N130" s="48"/>
      <c r="P130" s="49"/>
      <c r="Q130" s="50"/>
      <c r="T130" s="115"/>
      <c r="Z130" s="124"/>
    </row>
    <row r="131" spans="1:26" s="28" customFormat="1" ht="12.75" x14ac:dyDescent="0.2">
      <c r="A131" s="45"/>
      <c r="B131" s="45"/>
      <c r="C131" s="113"/>
      <c r="D131" s="113"/>
      <c r="E131" s="45"/>
      <c r="F131" s="99"/>
      <c r="G131" s="51"/>
      <c r="H131" s="47"/>
      <c r="I131" s="51"/>
      <c r="J131" s="98"/>
      <c r="K131" s="45"/>
      <c r="L131" s="45"/>
      <c r="M131" s="48"/>
      <c r="N131" s="48"/>
      <c r="P131" s="49"/>
      <c r="Q131" s="50"/>
      <c r="T131" s="115"/>
      <c r="Z131" s="124"/>
    </row>
    <row r="132" spans="1:26" s="28" customFormat="1" ht="12.75" x14ac:dyDescent="0.2">
      <c r="A132" s="45"/>
      <c r="B132" s="45"/>
      <c r="C132" s="113"/>
      <c r="D132" s="113"/>
      <c r="E132" s="45"/>
      <c r="F132" s="99"/>
      <c r="G132" s="51"/>
      <c r="H132" s="47"/>
      <c r="I132" s="51"/>
      <c r="J132" s="98"/>
      <c r="K132" s="45"/>
      <c r="L132" s="45"/>
      <c r="M132" s="48"/>
      <c r="N132" s="48"/>
      <c r="P132" s="49"/>
      <c r="Q132" s="50"/>
      <c r="T132" s="115"/>
      <c r="Z132" s="124"/>
    </row>
    <row r="133" spans="1:26" s="28" customFormat="1" ht="12.75" x14ac:dyDescent="0.2">
      <c r="A133" s="45"/>
      <c r="B133" s="45"/>
      <c r="C133" s="113"/>
      <c r="D133" s="113"/>
      <c r="E133" s="45"/>
      <c r="F133" s="99"/>
      <c r="G133" s="51"/>
      <c r="H133" s="47"/>
      <c r="I133" s="51"/>
      <c r="J133" s="98"/>
      <c r="K133" s="45"/>
      <c r="L133" s="45"/>
      <c r="M133" s="48"/>
      <c r="N133" s="48"/>
      <c r="P133" s="49"/>
      <c r="Q133" s="50"/>
      <c r="T133" s="115"/>
      <c r="Z133" s="124"/>
    </row>
    <row r="134" spans="1:26" s="28" customFormat="1" ht="12.75" x14ac:dyDescent="0.2">
      <c r="A134" s="45"/>
      <c r="B134" s="45"/>
      <c r="C134" s="113"/>
      <c r="D134" s="113"/>
      <c r="E134" s="45"/>
      <c r="F134" s="99"/>
      <c r="G134" s="51"/>
      <c r="H134" s="47"/>
      <c r="I134" s="51"/>
      <c r="J134" s="98"/>
      <c r="K134" s="45"/>
      <c r="L134" s="45"/>
      <c r="M134" s="48"/>
      <c r="N134" s="48"/>
      <c r="P134" s="49"/>
      <c r="Q134" s="50"/>
      <c r="T134" s="115"/>
      <c r="Z134" s="124"/>
    </row>
    <row r="135" spans="1:26" s="28" customFormat="1" ht="12.75" x14ac:dyDescent="0.2">
      <c r="A135" s="45"/>
      <c r="B135" s="45"/>
      <c r="C135" s="113"/>
      <c r="D135" s="113"/>
      <c r="E135" s="45"/>
      <c r="F135" s="99"/>
      <c r="G135" s="51"/>
      <c r="H135" s="47"/>
      <c r="I135" s="51"/>
      <c r="J135" s="98"/>
      <c r="K135" s="45"/>
      <c r="L135" s="45"/>
      <c r="M135" s="48"/>
      <c r="N135" s="48"/>
      <c r="P135" s="49"/>
      <c r="Q135" s="50"/>
      <c r="T135" s="115"/>
      <c r="Z135" s="124"/>
    </row>
    <row r="136" spans="1:26" s="28" customFormat="1" x14ac:dyDescent="0.2">
      <c r="A136" s="45"/>
      <c r="B136" s="45"/>
      <c r="C136" s="46"/>
      <c r="D136" s="46"/>
      <c r="E136" s="45"/>
      <c r="F136" s="99"/>
      <c r="G136" s="51"/>
      <c r="H136" s="47"/>
      <c r="I136" s="51"/>
      <c r="J136" s="98"/>
      <c r="K136" s="45"/>
      <c r="L136" s="45"/>
      <c r="M136" s="48"/>
      <c r="N136" s="48"/>
      <c r="P136" s="49"/>
      <c r="Q136" s="50"/>
      <c r="T136" s="115"/>
      <c r="Z136" s="124"/>
    </row>
    <row r="137" spans="1:26" s="28" customFormat="1" x14ac:dyDescent="0.2">
      <c r="A137" s="45"/>
      <c r="B137" s="45"/>
      <c r="C137" s="46"/>
      <c r="D137" s="46"/>
      <c r="E137" s="45"/>
      <c r="F137" s="99"/>
      <c r="G137" s="51"/>
      <c r="H137" s="47"/>
      <c r="I137" s="51"/>
      <c r="J137" s="98"/>
      <c r="K137" s="45"/>
      <c r="L137" s="45"/>
      <c r="M137" s="48"/>
      <c r="N137" s="48"/>
      <c r="P137" s="49"/>
      <c r="Q137" s="50"/>
      <c r="T137" s="115"/>
      <c r="Z137" s="124"/>
    </row>
    <row r="138" spans="1:26" s="28" customFormat="1" x14ac:dyDescent="0.2">
      <c r="A138" s="45"/>
      <c r="B138" s="45"/>
      <c r="C138" s="46"/>
      <c r="D138" s="46"/>
      <c r="E138" s="45"/>
      <c r="F138" s="99"/>
      <c r="G138" s="51"/>
      <c r="H138" s="47"/>
      <c r="I138" s="51"/>
      <c r="J138" s="98"/>
      <c r="K138" s="45"/>
      <c r="L138" s="45"/>
      <c r="M138" s="48"/>
      <c r="N138" s="48"/>
      <c r="P138" s="49"/>
      <c r="Q138" s="50"/>
      <c r="T138" s="115"/>
      <c r="Z138" s="124"/>
    </row>
    <row r="139" spans="1:26" s="28" customFormat="1" x14ac:dyDescent="0.2">
      <c r="A139" s="45"/>
      <c r="B139" s="45"/>
      <c r="C139" s="46"/>
      <c r="D139" s="46"/>
      <c r="E139" s="45"/>
      <c r="F139" s="99"/>
      <c r="G139" s="51"/>
      <c r="H139" s="47"/>
      <c r="I139" s="51"/>
      <c r="J139" s="98"/>
      <c r="K139" s="45"/>
      <c r="L139" s="45"/>
      <c r="M139" s="48"/>
      <c r="N139" s="48"/>
      <c r="P139" s="49"/>
      <c r="Q139" s="50"/>
      <c r="T139" s="115"/>
      <c r="Z139" s="124"/>
    </row>
    <row r="140" spans="1:26" s="28" customFormat="1" x14ac:dyDescent="0.2">
      <c r="A140" s="45"/>
      <c r="B140" s="45"/>
      <c r="C140" s="46"/>
      <c r="D140" s="46"/>
      <c r="E140" s="45"/>
      <c r="F140" s="99"/>
      <c r="G140" s="51"/>
      <c r="H140" s="47"/>
      <c r="I140" s="51"/>
      <c r="J140" s="98"/>
      <c r="K140" s="45"/>
      <c r="L140" s="45"/>
      <c r="M140" s="48"/>
      <c r="N140" s="48"/>
      <c r="P140" s="49"/>
      <c r="Q140" s="50"/>
      <c r="T140" s="115"/>
      <c r="Z140" s="124"/>
    </row>
    <row r="141" spans="1:26" s="28" customFormat="1" x14ac:dyDescent="0.2">
      <c r="A141" s="45"/>
      <c r="B141" s="45"/>
      <c r="C141" s="46"/>
      <c r="D141" s="46"/>
      <c r="E141" s="45"/>
      <c r="F141" s="99"/>
      <c r="G141" s="51"/>
      <c r="H141" s="47"/>
      <c r="I141" s="51"/>
      <c r="J141" s="98"/>
      <c r="K141" s="45"/>
      <c r="L141" s="45"/>
      <c r="M141" s="48"/>
      <c r="N141" s="48"/>
      <c r="P141" s="49"/>
      <c r="Q141" s="50"/>
      <c r="T141" s="115"/>
      <c r="Z141" s="124"/>
    </row>
    <row r="142" spans="1:26" s="28" customFormat="1" x14ac:dyDescent="0.2">
      <c r="A142" s="45"/>
      <c r="B142" s="45"/>
      <c r="C142" s="46"/>
      <c r="D142" s="46"/>
      <c r="E142" s="45"/>
      <c r="F142" s="99"/>
      <c r="G142" s="51"/>
      <c r="H142" s="47"/>
      <c r="I142" s="51"/>
      <c r="J142" s="98"/>
      <c r="K142" s="45"/>
      <c r="L142" s="45"/>
      <c r="M142" s="48"/>
      <c r="N142" s="48"/>
      <c r="P142" s="49"/>
      <c r="Q142" s="50"/>
      <c r="T142" s="115"/>
      <c r="Z142" s="124"/>
    </row>
    <row r="143" spans="1:26" s="28" customFormat="1" x14ac:dyDescent="0.2">
      <c r="A143" s="45"/>
      <c r="B143" s="45"/>
      <c r="C143" s="46"/>
      <c r="D143" s="46"/>
      <c r="E143" s="45"/>
      <c r="F143" s="99"/>
      <c r="G143" s="51"/>
      <c r="H143" s="47"/>
      <c r="I143" s="51"/>
      <c r="J143" s="98"/>
      <c r="K143" s="45"/>
      <c r="L143" s="45"/>
      <c r="M143" s="48"/>
      <c r="N143" s="48"/>
      <c r="P143" s="49"/>
      <c r="Q143" s="50"/>
      <c r="T143" s="115"/>
      <c r="Z143" s="124"/>
    </row>
    <row r="144" spans="1:26" s="28" customFormat="1" x14ac:dyDescent="0.2">
      <c r="A144" s="45"/>
      <c r="B144" s="45"/>
      <c r="C144" s="46"/>
      <c r="D144" s="46"/>
      <c r="E144" s="45"/>
      <c r="F144" s="99"/>
      <c r="G144" s="51"/>
      <c r="H144" s="47"/>
      <c r="I144" s="51"/>
      <c r="J144" s="98"/>
      <c r="K144" s="45"/>
      <c r="L144" s="45"/>
      <c r="M144" s="48"/>
      <c r="N144" s="48"/>
      <c r="P144" s="49"/>
      <c r="Q144" s="50"/>
      <c r="T144" s="115"/>
      <c r="Z144" s="124"/>
    </row>
    <row r="145" spans="1:26" s="28" customFormat="1" x14ac:dyDescent="0.2">
      <c r="A145" s="45"/>
      <c r="B145" s="45"/>
      <c r="C145" s="46"/>
      <c r="D145" s="46"/>
      <c r="E145" s="45"/>
      <c r="F145" s="99"/>
      <c r="G145" s="51"/>
      <c r="H145" s="47"/>
      <c r="I145" s="51"/>
      <c r="J145" s="98"/>
      <c r="K145" s="45"/>
      <c r="L145" s="45"/>
      <c r="M145" s="48"/>
      <c r="N145" s="48"/>
      <c r="P145" s="49"/>
      <c r="Q145" s="50"/>
      <c r="T145" s="115"/>
      <c r="Z145" s="124"/>
    </row>
    <row r="146" spans="1:26" s="28" customFormat="1" x14ac:dyDescent="0.2">
      <c r="A146" s="45"/>
      <c r="B146" s="45"/>
      <c r="C146" s="46"/>
      <c r="D146" s="46"/>
      <c r="E146" s="45"/>
      <c r="F146" s="99"/>
      <c r="G146" s="51"/>
      <c r="H146" s="47"/>
      <c r="I146" s="51"/>
      <c r="J146" s="98"/>
      <c r="K146" s="45"/>
      <c r="L146" s="45"/>
      <c r="M146" s="48"/>
      <c r="N146" s="48"/>
      <c r="P146" s="49"/>
      <c r="Q146" s="50"/>
      <c r="T146" s="115"/>
      <c r="Z146" s="124"/>
    </row>
    <row r="147" spans="1:26" s="28" customFormat="1" x14ac:dyDescent="0.2">
      <c r="A147" s="45"/>
      <c r="B147" s="45"/>
      <c r="C147" s="46"/>
      <c r="D147" s="46"/>
      <c r="E147" s="45"/>
      <c r="F147" s="99"/>
      <c r="G147" s="51"/>
      <c r="H147" s="47"/>
      <c r="I147" s="51"/>
      <c r="J147" s="98"/>
      <c r="K147" s="45"/>
      <c r="L147" s="45"/>
      <c r="M147" s="48"/>
      <c r="N147" s="48"/>
      <c r="P147" s="49"/>
      <c r="Q147" s="50"/>
      <c r="T147" s="115"/>
      <c r="Z147" s="124"/>
    </row>
    <row r="148" spans="1:26" s="28" customFormat="1" x14ac:dyDescent="0.2">
      <c r="A148" s="45"/>
      <c r="B148" s="45"/>
      <c r="C148" s="46"/>
      <c r="D148" s="46"/>
      <c r="E148" s="45"/>
      <c r="F148" s="99"/>
      <c r="G148" s="51"/>
      <c r="H148" s="47"/>
      <c r="I148" s="51"/>
      <c r="J148" s="98"/>
      <c r="K148" s="45"/>
      <c r="L148" s="45"/>
      <c r="M148" s="48"/>
      <c r="N148" s="48"/>
      <c r="P148" s="49"/>
      <c r="Q148" s="50"/>
      <c r="T148" s="115"/>
      <c r="Z148" s="124"/>
    </row>
    <row r="149" spans="1:26" s="28" customFormat="1" x14ac:dyDescent="0.2">
      <c r="A149" s="45"/>
      <c r="B149" s="45"/>
      <c r="C149" s="46"/>
      <c r="D149" s="46"/>
      <c r="E149" s="45"/>
      <c r="F149" s="99"/>
      <c r="G149" s="51"/>
      <c r="H149" s="47"/>
      <c r="I149" s="51"/>
      <c r="J149" s="98"/>
      <c r="K149" s="45"/>
      <c r="L149" s="45"/>
      <c r="M149" s="48"/>
      <c r="N149" s="48"/>
      <c r="P149" s="49"/>
      <c r="Q149" s="50"/>
      <c r="T149" s="115"/>
      <c r="Z149" s="124"/>
    </row>
    <row r="150" spans="1:26" s="28" customFormat="1" x14ac:dyDescent="0.2">
      <c r="A150" s="45"/>
      <c r="B150" s="45"/>
      <c r="C150" s="46"/>
      <c r="D150" s="46"/>
      <c r="E150" s="45"/>
      <c r="F150" s="99"/>
      <c r="G150" s="51"/>
      <c r="H150" s="47"/>
      <c r="I150" s="51"/>
      <c r="J150" s="98"/>
      <c r="K150" s="45"/>
      <c r="L150" s="45"/>
      <c r="M150" s="48"/>
      <c r="N150" s="48"/>
      <c r="P150" s="49"/>
      <c r="Q150" s="50"/>
      <c r="T150" s="115"/>
      <c r="Z150" s="124"/>
    </row>
    <row r="151" spans="1:26" s="28" customFormat="1" x14ac:dyDescent="0.2">
      <c r="A151" s="45"/>
      <c r="B151" s="45"/>
      <c r="C151" s="46"/>
      <c r="D151" s="46"/>
      <c r="E151" s="45"/>
      <c r="F151" s="99"/>
      <c r="G151" s="51"/>
      <c r="H151" s="47"/>
      <c r="I151" s="51"/>
      <c r="J151" s="98"/>
      <c r="K151" s="45"/>
      <c r="L151" s="45"/>
      <c r="M151" s="48"/>
      <c r="N151" s="48"/>
      <c r="P151" s="49"/>
      <c r="Q151" s="50"/>
      <c r="T151" s="115"/>
      <c r="Z151" s="124"/>
    </row>
    <row r="152" spans="1:26" s="28" customFormat="1" x14ac:dyDescent="0.2">
      <c r="A152" s="45"/>
      <c r="B152" s="45"/>
      <c r="C152" s="46"/>
      <c r="D152" s="46"/>
      <c r="E152" s="45"/>
      <c r="F152" s="99"/>
      <c r="G152" s="51"/>
      <c r="H152" s="47"/>
      <c r="I152" s="51"/>
      <c r="J152" s="98"/>
      <c r="K152" s="45"/>
      <c r="L152" s="45"/>
      <c r="M152" s="48"/>
      <c r="N152" s="48"/>
      <c r="P152" s="49"/>
      <c r="Q152" s="50"/>
      <c r="T152" s="115"/>
      <c r="Z152" s="124"/>
    </row>
    <row r="153" spans="1:26" s="28" customFormat="1" x14ac:dyDescent="0.2">
      <c r="A153" s="45"/>
      <c r="B153" s="45"/>
      <c r="C153" s="46"/>
      <c r="D153" s="46"/>
      <c r="E153" s="45"/>
      <c r="F153" s="99"/>
      <c r="G153" s="51"/>
      <c r="H153" s="47"/>
      <c r="I153" s="51"/>
      <c r="J153" s="98"/>
      <c r="K153" s="45"/>
      <c r="L153" s="45"/>
      <c r="M153" s="48"/>
      <c r="N153" s="48"/>
      <c r="P153" s="49"/>
      <c r="Q153" s="50"/>
      <c r="T153" s="115"/>
      <c r="Z153" s="124"/>
    </row>
    <row r="154" spans="1:26" s="28" customFormat="1" x14ac:dyDescent="0.2">
      <c r="A154" s="45"/>
      <c r="B154" s="45"/>
      <c r="C154" s="46"/>
      <c r="D154" s="46"/>
      <c r="E154" s="45"/>
      <c r="F154" s="99"/>
      <c r="G154" s="51"/>
      <c r="H154" s="47"/>
      <c r="I154" s="51"/>
      <c r="J154" s="98"/>
      <c r="K154" s="45"/>
      <c r="L154" s="45"/>
      <c r="M154" s="48"/>
      <c r="N154" s="48"/>
      <c r="P154" s="49"/>
      <c r="Q154" s="50"/>
      <c r="T154" s="115"/>
      <c r="Z154" s="124"/>
    </row>
    <row r="155" spans="1:26" s="28" customFormat="1" x14ac:dyDescent="0.2">
      <c r="A155" s="45"/>
      <c r="B155" s="45"/>
      <c r="C155" s="46"/>
      <c r="D155" s="46"/>
      <c r="E155" s="45"/>
      <c r="F155" s="99"/>
      <c r="G155" s="51"/>
      <c r="H155" s="47"/>
      <c r="I155" s="51"/>
      <c r="J155" s="98"/>
      <c r="K155" s="45"/>
      <c r="L155" s="45"/>
      <c r="M155" s="48"/>
      <c r="N155" s="48"/>
      <c r="P155" s="49"/>
      <c r="Q155" s="50"/>
      <c r="T155" s="115"/>
      <c r="Z155" s="124"/>
    </row>
  </sheetData>
  <protectedRanges>
    <protectedRange password="D51F" sqref="H58:I58" name="Rango1_1_1_1_1"/>
  </protectedRanges>
  <mergeCells count="26">
    <mergeCell ref="B3:B4"/>
    <mergeCell ref="C3:C4"/>
    <mergeCell ref="W3:W4"/>
    <mergeCell ref="X3:X4"/>
    <mergeCell ref="D3:D4"/>
    <mergeCell ref="E3:E4"/>
    <mergeCell ref="S3:S4"/>
    <mergeCell ref="T3:T4"/>
    <mergeCell ref="U3:V3"/>
    <mergeCell ref="N3:N4"/>
    <mergeCell ref="Y3:Y4"/>
    <mergeCell ref="Z3:Z4"/>
    <mergeCell ref="A1:B2"/>
    <mergeCell ref="C1:W1"/>
    <mergeCell ref="C2:W2"/>
    <mergeCell ref="O3:O4"/>
    <mergeCell ref="P3:P4"/>
    <mergeCell ref="Q3:Q4"/>
    <mergeCell ref="R3:R4"/>
    <mergeCell ref="G3:I3"/>
    <mergeCell ref="J3:J4"/>
    <mergeCell ref="K3:K4"/>
    <mergeCell ref="L3:L4"/>
    <mergeCell ref="M3:M4"/>
    <mergeCell ref="F3:F4"/>
    <mergeCell ref="A3:A4"/>
  </mergeCells>
  <pageMargins left="0.70866141732283472" right="0.70866141732283472" top="0.74803149606299213" bottom="0.74803149606299213" header="0.31496062992125984" footer="0.31496062992125984"/>
  <pageSetup paperSize="5"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CONTRATOS ADIC Y PROR 2013</vt:lpstr>
      <vt:lpstr>'CONTRATOS ADIC Y PROR 2013'!Área_de_impresión</vt:lpstr>
      <vt:lpstr>'CONTRATOS ADIC Y PROR 2013'!Títulos_a_imprimir</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2016-02-16T04:53:31Z</cp:lastPrinted>
  <dcterms:created xsi:type="dcterms:W3CDTF">2005-08-09T16:39:02Z</dcterms:created>
  <dcterms:modified xsi:type="dcterms:W3CDTF">2016-09-15T21:27:58Z</dcterms:modified>
</cp:coreProperties>
</file>