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RELACION CONTRATACIÓN 2006 A 2016\2013\"/>
    </mc:Choice>
  </mc:AlternateContent>
  <bookViews>
    <workbookView xWindow="0" yWindow="0" windowWidth="19440" windowHeight="7755" tabRatio="809"/>
  </bookViews>
  <sheets>
    <sheet name="CONTRATOS ADIC Y PROR 2013" sheetId="26" r:id="rId1"/>
  </sheets>
  <definedNames>
    <definedName name="_xlnm._FilterDatabase" localSheetId="0" hidden="1">'CONTRATOS ADIC Y PROR 2013'!$A$4:$WVV$102</definedName>
    <definedName name="_xlnm.Print_Area" localSheetId="0">'CONTRATOS ADIC Y PROR 2013'!$A$1:$Z$102</definedName>
    <definedName name="CONTRATO">#REF!</definedName>
    <definedName name="DATOS">#REF!</definedName>
    <definedName name="TERCERO">#REF!</definedName>
    <definedName name="tipoc">#REF!</definedName>
    <definedName name="_xlnm.Print_Titles" localSheetId="0">'CONTRATOS ADIC Y PROR 2013'!$3:$4</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Y19" i="26" l="1"/>
  <c r="Y18" i="26"/>
  <c r="R30" i="26" l="1"/>
  <c r="R20" i="26"/>
  <c r="R19" i="26"/>
  <c r="R18" i="26"/>
  <c r="R13" i="26"/>
  <c r="R8" i="26"/>
  <c r="R77" i="26"/>
  <c r="R68" i="26"/>
  <c r="R39" i="26"/>
  <c r="R34" i="26"/>
  <c r="Y102" i="26" l="1"/>
  <c r="Y101" i="26"/>
  <c r="Y100" i="26"/>
  <c r="Y91" i="26"/>
  <c r="Y87" i="26"/>
  <c r="Y86" i="26"/>
  <c r="Y82" i="26"/>
  <c r="Y79" i="26"/>
  <c r="Y71" i="26"/>
  <c r="Y69" i="26"/>
  <c r="Y63" i="26"/>
  <c r="Y55" i="26"/>
  <c r="Y46" i="26"/>
  <c r="Y38" i="26"/>
  <c r="Y31" i="26"/>
  <c r="Y22" i="26"/>
  <c r="Y17" i="26"/>
  <c r="Y11" i="26"/>
  <c r="R102" i="26" l="1"/>
  <c r="R101" i="26"/>
  <c r="R100" i="26"/>
  <c r="R99" i="26"/>
  <c r="P99" i="26"/>
  <c r="Y99" i="26" s="1"/>
  <c r="R98" i="26"/>
  <c r="P98" i="26"/>
  <c r="Y98" i="26" s="1"/>
  <c r="R97" i="26"/>
  <c r="R96" i="26"/>
  <c r="P96" i="26"/>
  <c r="Y96" i="26" s="1"/>
  <c r="R95" i="26"/>
  <c r="P95" i="26"/>
  <c r="Y95" i="26" s="1"/>
  <c r="R94" i="26"/>
  <c r="P94" i="26"/>
  <c r="Y94" i="26" s="1"/>
  <c r="R93" i="26"/>
  <c r="P93" i="26"/>
  <c r="Y93" i="26" s="1"/>
  <c r="R92" i="26"/>
  <c r="P92" i="26"/>
  <c r="Y92" i="26" s="1"/>
  <c r="R91" i="26"/>
  <c r="R90" i="26"/>
  <c r="P90" i="26"/>
  <c r="Y90" i="26" s="1"/>
  <c r="R89" i="26"/>
  <c r="P89" i="26"/>
  <c r="Y89" i="26" s="1"/>
  <c r="R88" i="26"/>
  <c r="P88" i="26"/>
  <c r="Y88" i="26" s="1"/>
  <c r="R87" i="26"/>
  <c r="R86" i="26"/>
  <c r="R85" i="26"/>
  <c r="P85" i="26"/>
  <c r="Y85" i="26" s="1"/>
  <c r="R84" i="26"/>
  <c r="P84" i="26"/>
  <c r="Y84" i="26" s="1"/>
  <c r="R83" i="26"/>
  <c r="P83" i="26"/>
  <c r="Y83" i="26" s="1"/>
  <c r="R82" i="26"/>
  <c r="R81" i="26"/>
  <c r="P81" i="26"/>
  <c r="Y81" i="26" s="1"/>
  <c r="R80" i="26"/>
  <c r="P80" i="26"/>
  <c r="Y80" i="26" s="1"/>
  <c r="R79" i="26"/>
  <c r="R78" i="26"/>
  <c r="P77" i="26"/>
  <c r="Y77" i="26" s="1"/>
  <c r="R76" i="26"/>
  <c r="P76" i="26"/>
  <c r="Y76" i="26" s="1"/>
  <c r="R75" i="26"/>
  <c r="R74" i="26"/>
  <c r="P74" i="26"/>
  <c r="Y74" i="26" s="1"/>
  <c r="R73" i="26"/>
  <c r="P73" i="26"/>
  <c r="Y73" i="26" s="1"/>
  <c r="R72" i="26"/>
  <c r="P72" i="26"/>
  <c r="Y72" i="26" s="1"/>
  <c r="R71" i="26"/>
  <c r="R70" i="26"/>
  <c r="P70" i="26"/>
  <c r="Y70" i="26" s="1"/>
  <c r="R69" i="26"/>
  <c r="P68" i="26"/>
  <c r="Y68" i="26" s="1"/>
  <c r="R67" i="26"/>
  <c r="P67" i="26"/>
  <c r="Y67" i="26" s="1"/>
  <c r="R66" i="26"/>
  <c r="P66" i="26"/>
  <c r="Y66" i="26" s="1"/>
  <c r="R65" i="26"/>
  <c r="P65" i="26"/>
  <c r="Y65" i="26" s="1"/>
  <c r="R64" i="26"/>
  <c r="P64" i="26"/>
  <c r="Y64" i="26" s="1"/>
  <c r="R63" i="26"/>
  <c r="R62" i="26"/>
  <c r="P62" i="26"/>
  <c r="Y62" i="26" s="1"/>
  <c r="R61" i="26"/>
  <c r="P61" i="26"/>
  <c r="Y61" i="26" s="1"/>
  <c r="R60" i="26"/>
  <c r="P60" i="26"/>
  <c r="Y60" i="26" s="1"/>
  <c r="R59" i="26"/>
  <c r="P59" i="26"/>
  <c r="Y59" i="26" s="1"/>
  <c r="R58" i="26"/>
  <c r="R57" i="26"/>
  <c r="P57" i="26"/>
  <c r="Y57" i="26" s="1"/>
  <c r="R56" i="26"/>
  <c r="P56" i="26"/>
  <c r="Y56" i="26" s="1"/>
  <c r="R54" i="26"/>
  <c r="P54" i="26"/>
  <c r="Y54" i="26" s="1"/>
  <c r="R53" i="26"/>
  <c r="P53" i="26"/>
  <c r="Y53" i="26" s="1"/>
  <c r="R52" i="26"/>
  <c r="R51" i="26"/>
  <c r="R50" i="26"/>
  <c r="P50" i="26"/>
  <c r="Y50" i="26" s="1"/>
  <c r="R49" i="26"/>
  <c r="P49" i="26"/>
  <c r="Y49" i="26" s="1"/>
  <c r="R48" i="26"/>
  <c r="P48" i="26"/>
  <c r="Y48" i="26" s="1"/>
  <c r="R47" i="26"/>
  <c r="P47" i="26"/>
  <c r="Y47" i="26" s="1"/>
  <c r="R46" i="26"/>
  <c r="R45" i="26"/>
  <c r="P45" i="26"/>
  <c r="Y45" i="26" s="1"/>
  <c r="R44" i="26"/>
  <c r="P44" i="26"/>
  <c r="Y44" i="26" s="1"/>
  <c r="R43" i="26"/>
  <c r="P43" i="26"/>
  <c r="Y43" i="26" s="1"/>
  <c r="R42" i="26"/>
  <c r="P42" i="26"/>
  <c r="Y42" i="26" s="1"/>
  <c r="R41" i="26"/>
  <c r="P41" i="26"/>
  <c r="Y41" i="26" s="1"/>
  <c r="R40" i="26"/>
  <c r="P40" i="26"/>
  <c r="Y40" i="26" s="1"/>
  <c r="P39" i="26"/>
  <c r="Y39" i="26" s="1"/>
  <c r="R38" i="26"/>
  <c r="R37" i="26"/>
  <c r="P37" i="26"/>
  <c r="Y37" i="26" s="1"/>
  <c r="R36" i="26"/>
  <c r="P36" i="26"/>
  <c r="Y36" i="26" s="1"/>
  <c r="R35" i="26"/>
  <c r="P35" i="26"/>
  <c r="Y35" i="26" s="1"/>
  <c r="P34" i="26"/>
  <c r="Y34" i="26" s="1"/>
  <c r="R33" i="26"/>
  <c r="P33" i="26"/>
  <c r="Y33" i="26" s="1"/>
  <c r="R32" i="26"/>
  <c r="P32" i="26"/>
  <c r="Y32" i="26" s="1"/>
  <c r="R31" i="26"/>
  <c r="P30" i="26"/>
  <c r="Y30" i="26" s="1"/>
  <c r="R29" i="26"/>
  <c r="P29" i="26"/>
  <c r="Y29" i="26" s="1"/>
  <c r="R28" i="26"/>
  <c r="R27" i="26"/>
  <c r="P27" i="26"/>
  <c r="Y27" i="26" s="1"/>
  <c r="P26" i="26"/>
  <c r="Y26" i="26" s="1"/>
  <c r="R25" i="26"/>
  <c r="P25" i="26"/>
  <c r="Y25" i="26" s="1"/>
  <c r="R24" i="26"/>
  <c r="P24" i="26"/>
  <c r="Y24" i="26" s="1"/>
  <c r="R23" i="26"/>
  <c r="P23" i="26"/>
  <c r="Y23" i="26" s="1"/>
  <c r="R22" i="26"/>
  <c r="R21" i="26"/>
  <c r="P20" i="26"/>
  <c r="Y20" i="26" s="1"/>
  <c r="R17" i="26"/>
  <c r="R16" i="26"/>
  <c r="P16" i="26"/>
  <c r="Y16" i="26" s="1"/>
  <c r="R15" i="26"/>
  <c r="P15" i="26"/>
  <c r="Y15" i="26" s="1"/>
  <c r="R14" i="26"/>
  <c r="P14" i="26"/>
  <c r="Y14" i="26" s="1"/>
  <c r="P13" i="26"/>
  <c r="Y13" i="26" s="1"/>
  <c r="R12" i="26"/>
  <c r="P12" i="26"/>
  <c r="Y12" i="26" s="1"/>
  <c r="R11" i="26"/>
  <c r="R10" i="26"/>
  <c r="P10" i="26"/>
  <c r="Y10" i="26" s="1"/>
  <c r="R9" i="26"/>
  <c r="P9" i="26"/>
  <c r="Y9" i="26" s="1"/>
  <c r="P8" i="26"/>
  <c r="Y8" i="26" s="1"/>
  <c r="R7" i="26"/>
  <c r="P7" i="26"/>
  <c r="Y7" i="26" s="1"/>
  <c r="R6" i="26"/>
  <c r="P6" i="26"/>
  <c r="Y6" i="26" s="1"/>
  <c r="R5" i="26"/>
  <c r="P5" i="26"/>
  <c r="Y5" i="26" s="1"/>
  <c r="R103" i="26" l="1"/>
</calcChain>
</file>

<file path=xl/sharedStrings.xml><?xml version="1.0" encoding="utf-8"?>
<sst xmlns="http://schemas.openxmlformats.org/spreadsheetml/2006/main" count="1130" uniqueCount="504">
  <si>
    <t>MODALIDAD DE SELECCIÓN</t>
  </si>
  <si>
    <t>No. CONTRATO</t>
  </si>
  <si>
    <t>FECHA DE FIRMA Y/0 SUSCRIPCIÓN</t>
  </si>
  <si>
    <t>VALOR DEL CONTRATO</t>
  </si>
  <si>
    <t>OBJETO</t>
  </si>
  <si>
    <t>DV</t>
  </si>
  <si>
    <t>NOMBRE</t>
  </si>
  <si>
    <t>NIT O C.C.</t>
  </si>
  <si>
    <t>CONTRATISTA</t>
  </si>
  <si>
    <t>FECHA DE INICIO</t>
  </si>
  <si>
    <t xml:space="preserve">31 31-Servicios Profesionales </t>
  </si>
  <si>
    <t>SUPERVISOR</t>
  </si>
  <si>
    <t>No. DEL PROCESO SECOP</t>
  </si>
  <si>
    <t>Contratación Directa</t>
  </si>
  <si>
    <t>Mínima Cuantía</t>
  </si>
  <si>
    <t xml:space="preserve">121 121-Compraventa (Bienes Muebles) </t>
  </si>
  <si>
    <t>NA</t>
  </si>
  <si>
    <t>LUIS GERMÁN GÓMEZ BUSTAMANTE</t>
  </si>
  <si>
    <t>LOTERÍA DE BOGOTÁ</t>
  </si>
  <si>
    <t xml:space="preserve">132 132-Arrendamiento de bienes inmuebles </t>
  </si>
  <si>
    <t>15 días hábiles</t>
  </si>
  <si>
    <t>Licitación Pública</t>
  </si>
  <si>
    <t>CÉSAR TULIO CÓRDOBA VIVAR</t>
  </si>
  <si>
    <t>CAJA COLOMBIANA DE SUBSIDIO FAMILIAR COLSUBSIDIO</t>
  </si>
  <si>
    <t>Selección Abreviada Subasta Inversa</t>
  </si>
  <si>
    <t>CARGO</t>
  </si>
  <si>
    <t>ESTADO DEL CONTRATO</t>
  </si>
  <si>
    <t>TERMINADO</t>
  </si>
  <si>
    <t>Prestación de servicios</t>
  </si>
  <si>
    <t>Honorarios Entidad</t>
  </si>
  <si>
    <t>EN EJECUCIÓN</t>
  </si>
  <si>
    <t>Salud Ocupacional</t>
  </si>
  <si>
    <t>Arrendamientos</t>
  </si>
  <si>
    <t>Empresa de Telecomunicaciones de Bogotá - ETB S.A. ESP</t>
  </si>
  <si>
    <t>Combustibles lubricantes y llantas</t>
  </si>
  <si>
    <t>Control Social a la Gestión Pública</t>
  </si>
  <si>
    <t>Mantenimiento Entidad</t>
  </si>
  <si>
    <t>Bienestar e Incentivos</t>
  </si>
  <si>
    <t>Gastos de Computador</t>
  </si>
  <si>
    <t>Información</t>
  </si>
  <si>
    <t>30 días hábiles</t>
  </si>
  <si>
    <t>FECHA DE TERMINACIÓN
(Depende del acta de inicio)</t>
  </si>
  <si>
    <t>NUEVA
FECHA DE TERMINACIÓN</t>
  </si>
  <si>
    <t>RUBRO PRESUPUESTAL</t>
  </si>
  <si>
    <t xml:space="preserve">TIPO DE CONTRATO </t>
  </si>
  <si>
    <t>CÉSAR AUGUSTO AGUIRRE GALINDO</t>
  </si>
  <si>
    <t>10 días hábiles</t>
  </si>
  <si>
    <t>Capacitación Interna</t>
  </si>
  <si>
    <t>Gastos de Transporte y Comunicación</t>
  </si>
  <si>
    <t>Materiales y Suministros</t>
  </si>
  <si>
    <t>Selección Abreviada Menor Cuantía</t>
  </si>
  <si>
    <t>FESTIVAL TOURS L'ALIANXA SAS</t>
  </si>
  <si>
    <t>5 días hábiles</t>
  </si>
  <si>
    <t>Directora de Tecnologías de la Información y las Comunicaciones</t>
  </si>
  <si>
    <t>BANCO AGRARIO DE COLOMBIA S.A</t>
  </si>
  <si>
    <t>Compra de Equipo</t>
  </si>
  <si>
    <t>SUMIMAS SAS</t>
  </si>
  <si>
    <t>COMPUTEL SYSTEM SAS</t>
  </si>
  <si>
    <t>PLAZO (DÍAS)</t>
  </si>
  <si>
    <t>PRORROGAS
(DÍAS)</t>
  </si>
  <si>
    <t>ADICIONES</t>
  </si>
  <si>
    <t>VALOR FINAL DEL CONTRATO</t>
  </si>
  <si>
    <t>Subdirector de Servicios Administrativos</t>
  </si>
  <si>
    <t>CB-PMINC-002</t>
  </si>
  <si>
    <t>Contratar insumos para la impresión de 300 cartillas y 2000 plegables institucionales.</t>
  </si>
  <si>
    <t>Comercial Ofsset Guio &amp; CIALtda
Hugo Hernan Guio Cardenas</t>
  </si>
  <si>
    <t>800031626-5
19120140</t>
  </si>
  <si>
    <t>Impresos y Públicaciones</t>
  </si>
  <si>
    <t>Melba Pinto Gualdron</t>
  </si>
  <si>
    <t>Melba Pinto Gualdron
Jefe Oficina Asesora de Comunicaciones</t>
  </si>
  <si>
    <t>CB-CD-04-2013</t>
  </si>
  <si>
    <t>Capacitación de dos (2) funcionarios de la Dirección de Talento Humano para la evaluación y desempeño laboral al servicio de la Entidad.</t>
  </si>
  <si>
    <t>Fundación Superior para el Desarrollo Integral "FUNDASUPERIOR"
Bernal Alfonso Reinaldo</t>
  </si>
  <si>
    <t>816001621-9
80310362</t>
  </si>
  <si>
    <t>2 días hábiles</t>
  </si>
  <si>
    <t>Maria Teresa Velandia Fernandez</t>
  </si>
  <si>
    <t>CB-CD-06-2013</t>
  </si>
  <si>
    <t>Prestar los servicios profesionales para la realización de la visita de seguimiento año 2013 al Sistema de Gestión de la Calidad S.G.C, bajo las normas técnicas NTC-ISO 9001:2008 y NTCGP 1000:2009.</t>
  </si>
  <si>
    <t>S.G.C. Colombiana S.A
Luis Fernando Mora Espinosa</t>
  </si>
  <si>
    <t>860049921-0
79371010</t>
  </si>
  <si>
    <t>3,5 días hábiles</t>
  </si>
  <si>
    <t>Edna Piedad Cubillos Caicedo</t>
  </si>
  <si>
    <t>AF-CD-08-2013</t>
  </si>
  <si>
    <t xml:space="preserve">Adquisición de una (1) suscripción del diario el Espectador por un (1) año para la Auditoria Fiscal ante la Contraloria de Bogotá. </t>
  </si>
  <si>
    <t>Comunicaciones S.A (El Espectador)</t>
  </si>
  <si>
    <t>860007590-6</t>
  </si>
  <si>
    <t xml:space="preserve">Rodrigo Tovar Garcés </t>
  </si>
  <si>
    <t>899999115-8</t>
  </si>
  <si>
    <t>CB-PMINC-O1-2013</t>
  </si>
  <si>
    <t>Contratar la realización de examenes médicos ocupacionales de ingreso y/o retiros, en calidad de examenes de laboratorio Frotis faringeo, coprologicos y KOH uñas, para la Contraloria de Bogotá</t>
  </si>
  <si>
    <t>Help Ocupacionales S.A.S
Elizabeth Duque Hernandez</t>
  </si>
  <si>
    <t>900479126-0
30.317.622</t>
  </si>
  <si>
    <t>Ruth Patricia Rico Rico</t>
  </si>
  <si>
    <t>Subdirector de Bienestar Social</t>
  </si>
  <si>
    <t>CB-PMINC-O3-2013</t>
  </si>
  <si>
    <t>Contratar el servicio de monitoreo de medios de prensa, radio, televisión e Internet para la Contraloria de Bogotá</t>
  </si>
  <si>
    <t>Mediciones y Medios S.A.S
Edison Yesid Zarate Zarate</t>
  </si>
  <si>
    <t>830509981-8
79.339364</t>
  </si>
  <si>
    <t>Melba Pinto Guadron</t>
  </si>
  <si>
    <t>Jefe Oficina Asesora de Comunicaciones</t>
  </si>
  <si>
    <t>CB-PMINC-O5-2013</t>
  </si>
  <si>
    <t>La prestación del servicio de área protegida para la atención de las urgencias y emergencias médicas, en las diferentes sedes de la Contraloria de Bogotá, D.C., para los funcionarios, usuarios, proveedores y visitantes de la Entidad.</t>
  </si>
  <si>
    <t>Empresa de Medicina Integral EMI S.A.
Juan Carlos Agudelo Arismendi</t>
  </si>
  <si>
    <t>811007601-0</t>
  </si>
  <si>
    <t>CB-CD-13-2013</t>
  </si>
  <si>
    <t>Prestar los servicios profesionales y especializados en medicina laboral a la Contraloria de Bogotá, D.C., en desarrollo del Sistema de Gestión de la Seguridad y Salud en el Trabajo /SG-SST y en forma interdisciplinaria con el Grupo de Gestión de la Seguridad y Salud en el Trabajo / GG-SST.</t>
  </si>
  <si>
    <t>AF-CD-14-2013</t>
  </si>
  <si>
    <t xml:space="preserve">Adquisición de una (1) suscripción de de la Revista Semana por un (1) año para la Auditoria Fiscal ante la Contraloria de Bogotá. </t>
  </si>
  <si>
    <t>Publicaciones Semana S.A
Ivan Dario Gomez Mosquera</t>
  </si>
  <si>
    <t>860509265-1
79.796.585</t>
  </si>
  <si>
    <t>Rodrigo Tovar Garcés</t>
  </si>
  <si>
    <t>Auditor Fiscal</t>
  </si>
  <si>
    <t>CB-PMINC-9-2013</t>
  </si>
  <si>
    <t>Contratar el suministro de aceites, lubricantes, refrigerantes, filtros y filtros sedimentadores para los veintidós (22) vehículos del parque automor de la entidad.</t>
  </si>
  <si>
    <t>Mecaniexpress S.A.S
Noralba Palma Rodriguez</t>
  </si>
  <si>
    <t>830145410-0
35498009</t>
  </si>
  <si>
    <t>Alexandra Ramirez Suarez</t>
  </si>
  <si>
    <t>CB-CD-15-2013</t>
  </si>
  <si>
    <t>Adquisición de dos (2) Suscripciones del Diario la Republica por un (1) año para la Oficina Asesora de Comunicaciones, y Despacho del Contralor Auxiliar.</t>
  </si>
  <si>
    <t>Editorial El Globo S.A
Alvaro Enrique Neira Sutta</t>
  </si>
  <si>
    <t>860009759-2
79.134.767</t>
  </si>
  <si>
    <t>CB-PMINC-07-2013</t>
  </si>
  <si>
    <t>Contratar el desarrollo de dos (2) jornadas de intervención en clima organizacional, con la finalidad de mejorar y fortalecer el ambiente laboral y la gestión institucional de la Contraloria de Bogotá D.C.</t>
  </si>
  <si>
    <t>Moreno Bautista Sandra Milena</t>
  </si>
  <si>
    <t>52409186
52409186-8</t>
  </si>
  <si>
    <t>Patricia Rico Rico</t>
  </si>
  <si>
    <t>CB-CD-19-2013</t>
  </si>
  <si>
    <t>Adquisición de tres (3) suscripciones del Diario el Espectador por un (1) año para la Oficina Asesora de Comunicaciones, Despacho del Contralor y Despacho Contralor Auxiliar.</t>
  </si>
  <si>
    <t>Comunicaciones S.A (El Espectador)
Wilson Santiago Diaz Castro</t>
  </si>
  <si>
    <t>860007590-6
79624571</t>
  </si>
  <si>
    <t>AF-cd-22-2013</t>
  </si>
  <si>
    <t>Adquisición de una (1) suscripción del Diario la Republica por un (1) año para la Auditoria Fiscal ante la Contraloria de Bogotá D.C.</t>
  </si>
  <si>
    <t>860009759-2
79134767</t>
  </si>
  <si>
    <t>AF-CD-21-2013</t>
  </si>
  <si>
    <t>Adquisición de una (1) suscripción del Diario El Tiempo más portafolio por un (1) año para la Auditoria Fiscal ante la Contraloria de Bogotá D.C.</t>
  </si>
  <si>
    <t>Casa Editorial El Tiempo S.A
DAVID MATOSES PERAIRE</t>
  </si>
  <si>
    <t>860001022-7
338633</t>
  </si>
  <si>
    <t>AF-PMINC-10-2013</t>
  </si>
  <si>
    <t>Contratar el suministro de combustible (gasolina), para el automotor asignado a la Auditoria Fiscal ante la Contraloria de Bogotá D.C., por medio de vales</t>
  </si>
  <si>
    <t xml:space="preserve">
Estación Texaco 16
Winston José Kappaz (Tegel)</t>
  </si>
  <si>
    <t>Matricula  01598494
Nit 9053544 - 5</t>
  </si>
  <si>
    <t>CB-SASI-12-2013</t>
  </si>
  <si>
    <t>Prestación del servicio de mantenimiento preventivo y correctivo integral con el suministro de repuestos para los diferentes vehiculos de propiedad de la Contraloria de Bogotá D.C., y por los que llegare a ser legalmente responsable.</t>
  </si>
  <si>
    <t>PINTUTAX S.A</t>
  </si>
  <si>
    <t>830100940-9
19345661</t>
  </si>
  <si>
    <t xml:space="preserve">Gustavo Monzón Garzón </t>
  </si>
  <si>
    <t>Subdirector de Servicios Generales</t>
  </si>
  <si>
    <t>Adquisición de: dos (2) Suscripciones por un (1) año de los diarios:  El Tiempo y Portafolio para la Dirección de Estudios de Economía y Politica Pública y la Subdirección de Capacitación y Cooperación Técnica; b) una (1) suscripción por un año del diario El Tiempo para el Despacho del Contralor.</t>
  </si>
  <si>
    <t>CB-PMINC-017-2013</t>
  </si>
  <si>
    <t>Adquisición de noventa mil (90.000) vasos desechables para cafetería entre 5 y 6 onzas, en material polyboard. 1PE</t>
  </si>
  <si>
    <t>Institucional Star Services Ltda
Liliana Yannneth Unibio Camargo</t>
  </si>
  <si>
    <t>830113914-3
52.531.242</t>
  </si>
  <si>
    <t>20 dias habiles</t>
  </si>
  <si>
    <t>Henry Vargas Díaz</t>
  </si>
  <si>
    <t>Subdirector de Recursos Materiales</t>
  </si>
  <si>
    <t>CB-PMINC-25-2013</t>
  </si>
  <si>
    <t xml:space="preserve">Contratar la prestación de servicios para la ejecución de una actividad campestre recreativa el 18 de mayo de 2013, para 280 niños hijos de los funcionarios Entidad con edades entre 0 y 12 años y 230 funcionarios padre y/o madre acompañante de los menores. </t>
  </si>
  <si>
    <t>Corparques
Mauricio Gabriel Bernal Beetar</t>
  </si>
  <si>
    <t>830008059-1
79.327.618</t>
  </si>
  <si>
    <t>CB-SAMC-10-2013</t>
  </si>
  <si>
    <t>Contratar la ejecución del Plan de médios radial que incluya la producción y emisión de dos (2) mensajes institucionales, en emisoras radiales locales, conforme a lo señalado en las especificaciones técnicas establecidas por la Contraloría de Bogotá</t>
  </si>
  <si>
    <t>Century Media S.A.S
Mario Rios Castro</t>
  </si>
  <si>
    <t>830.075.011-4
12.581780</t>
  </si>
  <si>
    <t>La comodante entrega a la Comodataria y esta recibe de aquella a titulo de comodato o préstamo de uso un espacio aproximado de 1 metro cuadrado en el cuarto técnico del piso 13 necesario para la instalación del equipo base para implementar un sistema de distribuido de antenas. Adicionalmente se instalarán 10 antenas distribuidas al rededor de las oficinas en los pisos 15 al 17, en la primera fase, lo anterior en el predio identificado con la nomenclatura Carrera. 32A No. 26A - 1, con Código Catastral AAA0055CS, matricula Inmobiliaria 50C - 173998 y linderos plenamente identificados según Escritura Pública No. 146 del 17-01-94 de la Notaria 2o de Bogotá.</t>
  </si>
  <si>
    <t>Comunicaciones Celular Comcel S.A
Hilda Maria Pardo H</t>
  </si>
  <si>
    <t>800.153.993-7
41.662.356</t>
  </si>
  <si>
    <t>N/A COMODATO</t>
  </si>
  <si>
    <t>CB-PMINC-31-2013</t>
  </si>
  <si>
    <t>Suministro de 900 Kits para la XVIII Semana de Salud Ocupacional del 27 al 31 de mayo de 2013</t>
  </si>
  <si>
    <t>Laboratorio de Ideas and Proyect Ltda
Miguel Angel Montoya Sanabria</t>
  </si>
  <si>
    <t>900205099-4
79851489</t>
  </si>
  <si>
    <t>CB-CD-38 -2013</t>
  </si>
  <si>
    <t>Adquisición de 3 suscripciones por un año Revista Dinero para el Despacho del Contralor, Dirección de Estudios y Economia Pública y Oficina Asesora de Comunicaciones y 2 suscripciones por un año Revista Semana.</t>
  </si>
  <si>
    <t>860509265-1
79796585</t>
  </si>
  <si>
    <t>CB-PMINC-24 -2013</t>
  </si>
  <si>
    <t>Prestación de servicios de correspondencia ordinaria incluida la recolección , transporte y entrega de correspondencia ordinaria externa (Servicio Bta urbano corriente y nacional), de conformidad con las necesidades de cada una de las dependencias de la Contraloría de Bta.</t>
  </si>
  <si>
    <t xml:space="preserve">Postal Express Ltda
Jaime Silva Barreto
</t>
  </si>
  <si>
    <t>830098513-9
79.109.930</t>
  </si>
  <si>
    <t>Subdirectora de Servicios Administrativos</t>
  </si>
  <si>
    <t>AF-PMINC-29-2013</t>
  </si>
  <si>
    <t>Compra de 4 llantas de referencia 185/55 R-15 incluido el servicio de montaje, balanceo y alineación, para el vehiculo marca Aveo Evolutión modelo 2008 de placa OBG-901 asignado a la Auditoria Fiscal</t>
  </si>
  <si>
    <t>Inversiones Cadena Ballesteros S.A.S
Hilda Rosalba Castillo Sanchez</t>
  </si>
  <si>
    <t>800038703-6
63.277.664</t>
  </si>
  <si>
    <t>830056886-0</t>
  </si>
  <si>
    <t>CB-CD-047-2013</t>
  </si>
  <si>
    <t>SERVICIOS POSTALES NACIONALES S.A., prestará el servicio de correo certificado urbano, nacional e internacional.</t>
  </si>
  <si>
    <t>Servicios Postales Nacionales S.A.</t>
  </si>
  <si>
    <t>900062917-9</t>
  </si>
  <si>
    <t>CB-PMINC-35-2013</t>
  </si>
  <si>
    <t>Compra, planeación, estructuración, instalación y configuración y/o actualización de 850 lícencias de antivirus para los computadores y Anti - spam para 900 buzones, de propiedad de la Contraloría de Bogotá.</t>
  </si>
  <si>
    <t>ITELCO IT S.A.S.</t>
  </si>
  <si>
    <t>830069296-1</t>
  </si>
  <si>
    <t>CB-PMINC-34-2013</t>
  </si>
  <si>
    <t xml:space="preserve">Adquisición (fabricación) e instalación de un mueble tipo biblioteca y adquisición e instalación de una división de baño, ambos co destino al Despacho del Contralor de Bogotá D.C. </t>
  </si>
  <si>
    <t xml:space="preserve">Distribuidora de muebles parra Lltda. Dimupar ltda. </t>
  </si>
  <si>
    <t>800245133-5</t>
  </si>
  <si>
    <t>Carmén Sofía Prieto Dueñas</t>
  </si>
  <si>
    <t>Directora de Apoyo al Despacho</t>
  </si>
  <si>
    <t>Contratar el servicio de mantenimiento correctivo y preventivo automotriz en las áreas de la mecánica, electricidad y balanceo, servicio de desvare, latonería y pintura, despinche y cambio de aceite y/o lubricantes y filtros entre otros para el vehículo asignado a la Auditoría Fiscal ante la Contraloría de Bogotá, AVEO EMOTION OBG-091, incluido el suministro de repuestos originales y mano de obra.</t>
  </si>
  <si>
    <t>MECANIEXPRESS S.A.S.</t>
  </si>
  <si>
    <t>830145410-0</t>
  </si>
  <si>
    <t>Rodrigo Tovar Garces</t>
  </si>
  <si>
    <t>CB-CD-41-2013</t>
  </si>
  <si>
    <t xml:space="preserve">Adquisición de: a) dos (2) suscripciones por un(1) año del diario: El tiempo para el Despacho del Contralor Auxiliar y la Oficina Asesora de Comunicaciones y b) dos (2) suscripciones por un (1) año del diario: El Portafolio para el Despacho del Contralor Auxiliar y la Oficina Asesora de Comunicaciones. </t>
  </si>
  <si>
    <t>Casa Editorial El Tiempo S.A "CEET S.A."</t>
  </si>
  <si>
    <t>860001022-7</t>
  </si>
  <si>
    <t>CB-SASI-030-2013</t>
  </si>
  <si>
    <t>Suministro de combustibles (gasolina corriente y ACPM), para el parque automotor de la Contraloría de Bogotá D.C. y de los vehículos que lleguen a integrarlo o de los que llegue a ser legalmente responsable, de conformidad con las características y especificaciones técnicas consignadas en el anexo y en las fichas técnicas y la propuesta final del precio presentada</t>
  </si>
  <si>
    <t xml:space="preserve">Colombiana de Combustibles CODECO SAS </t>
  </si>
  <si>
    <t>CB-PMINC-43-2013</t>
  </si>
  <si>
    <t>La prestación del servicio de empaque, embalaje, traslado y entrega, de los bienes muebles, tales como: archivadores, bibliotecas, teléfonos, televisores. Mesas de trabajo, scanner, ventiladores, extintores, botoquines, camillas, equipos de sonido, computadores, impresoras, silllas, escaleras, carteleras, papelería, archivo de gestión documental, y elementos de cocina, además el suministro de ochocientos (800) cajas para el empaque de los documentos, papelería y elementos inherentes a las actividades de los funcionarios, los cuales se relacionan en el anexo 1 y hacen parte de la dotación de la oficina de las siguientes sedes: Sector de movilidad y Sector Salud, ubicados en la avenida 28 No. 35 - 24; Oficinas Asesoras de Control Interno y Asuntos Disciplinarios, ubicadas en la Calle 25B No. 32A - 17 y Sector Participación Ciudadana y Desarrollo Local, situada en la Calle 27A No. 32A - 45 hasta la Carrera 32A No. 26A - 10, así mismo se requiere el traslado de los elementos devolutivos al Almacén central de la Entidad, ubicado en la Calle 46A No. 82 - 54 Interior 12, que no serán utilizadas por las dependencias antes citadas dado que estos bienes se encuentran en malas condiciones físicas para su uso.</t>
  </si>
  <si>
    <t>MUDANZAS EL NOGAL (Establecimiento de Comercio) Matricula No. 01530453</t>
  </si>
  <si>
    <t>CB-PMINC-044-2013</t>
  </si>
  <si>
    <t>Contratar el servicio de lavado para los veintidós (22) vehículos del parque automotor de la Entidad que se encuentran actualmente en servicio y de los que llegare a ser responsable.</t>
  </si>
  <si>
    <t>SUPERSHINE CARWASH - EDER PALLARES CAMARGO</t>
  </si>
  <si>
    <t>Contratar los servicios de alojamiento, soporte técnico y capacidad técnica en herramientas diseño Open Source (JOOMLA), para el portal Web de la Auditoría Fiscal ante la Contraloría de Bogotá (www.auditoriafiscal.com.co)</t>
  </si>
  <si>
    <t>GOPHER GROUP S.A.S.</t>
  </si>
  <si>
    <t>CB-SASI-039-2013</t>
  </si>
  <si>
    <t>Adquisición e instalación de las lícencias de software de ofimática Microsoft para la Contraloría de Bogotá, D.C. conforme a las especificaciones técnicas definidas.</t>
  </si>
  <si>
    <t>Colsof S.A.</t>
  </si>
  <si>
    <t>Fortalecimiento de la capacidad institucional para un control fiscal efectivo y transparente</t>
  </si>
  <si>
    <t>Adriana del Pilar Guerra</t>
  </si>
  <si>
    <t>Director de Tecnologías de la Información y Comunicaciones</t>
  </si>
  <si>
    <t>CB-PMINC-50-2013</t>
  </si>
  <si>
    <t>Contratar la adquisición de insumos para la impresión de dos (2) ediciones de la revista Bogotá Económica de conformidad con las especificaciones técnicas relacionadas en el presente estudio.</t>
  </si>
  <si>
    <t>Comercial Offset Guio</t>
  </si>
  <si>
    <t>MELBA PINTO GUALDRON</t>
  </si>
  <si>
    <t>CB-CD-57-2013</t>
  </si>
  <si>
    <t>Contratar la prestación de servicios para realizar la actualización, mejoras tecnológicas, puesta en producción, mantenimiento y soporte técnico de los sistemas de información: Sistema de Vigilancia y Control Fiscal - SIVICOF, Sistema de Gestión de Procesos y Documentos - SIGESPRO y Sistema de gestión estratégica de indicadores - BSCONTROL, instalados en la Contraloría de Bogotá, de conformidad con las características y especificaciones técnicas consignadas en los estudios y documentos previos y la propuesta presentada.</t>
  </si>
  <si>
    <t>Macro Proyectos Ltda.</t>
  </si>
  <si>
    <t>CB-PMINC-51-2013</t>
  </si>
  <si>
    <t>Adquisición de bolsas biodegradables de calibre 1.5 de separación en la fuente, colores: azul, amarillo y verde</t>
  </si>
  <si>
    <t>A3 BUSINESS AND SERVICES LTDA</t>
  </si>
  <si>
    <t>CB-PMINC-40-2013</t>
  </si>
  <si>
    <t>Prestar el servicio de cinco (5) mantenimientos preventivos y correctivos de siete (7) máquinas fotocopiadoras de propiedad de la Contraloría de Bogotá, D.C. Además el proponente deberá suministrar los repuestos que se necesiten para cada fotocopiadora que lo requiera, de acuerdo con el cuadro llamado "ANEXO 1" establecido en el Estudio Previo".</t>
  </si>
  <si>
    <t>NEW COPIERS TECNOLOGY LTDA.</t>
  </si>
  <si>
    <t>900455314-5</t>
  </si>
  <si>
    <t>CB-PMINC-53-2013</t>
  </si>
  <si>
    <t>Contratar la prestación de Servicios especializados para la realización de tres (3) caminatas ecológicas dirigidas a 156 personas (funcionarios y familias) de la Contraloría de Bogotá D.C.</t>
  </si>
  <si>
    <t>FUNDACION CAMINO VERDE ONG SOCIAL</t>
  </si>
  <si>
    <t>900166840-8</t>
  </si>
  <si>
    <t>Camilo Perdomo</t>
  </si>
  <si>
    <t>Subdireccion de Bienestar Social</t>
  </si>
  <si>
    <t>CB-CD-42-2013</t>
  </si>
  <si>
    <t>Arrendamiento de cincuenta (50) parqueaderos de propiedad de la Lotería de Bogotá ubicados en el edificio sede de la misma, sometidos al régimen de propiedad horizontal, localizados en el segundo y tercer sótano del mismo inmueble.</t>
  </si>
  <si>
    <t>899999270-1</t>
  </si>
  <si>
    <t>CB-PMINC-54-2013</t>
  </si>
  <si>
    <t>Contratar la prestación de servicios profesionales de un (1) entrenador en la disciplina de baloncesto en la rama masculina y femenina, para la preparación y participación de aquellos funcionarios integrantes de la selección de baloncesto de la CB, que participarán en los juegos nacionales fiscales y demás justas deportivas de la entidad.</t>
  </si>
  <si>
    <t>Víctor Hugo Ramos Carabalí</t>
  </si>
  <si>
    <t>Camilo Perdomo Cortés</t>
  </si>
  <si>
    <t>CB-PMINC-60-2013</t>
  </si>
  <si>
    <t>Contratar la prestación de servicios profesionales de un (1) entrenador de fútbol, para la preparación y participación de aquellos funcionarios integrantes de la selección de fútbol de la Contraloría de Bogotá, que participarán en los juegos Nacionales Fiscales y demás justas deportivas de la entidad.</t>
  </si>
  <si>
    <t>Salomón Ignacio Suárez Namén</t>
  </si>
  <si>
    <t>CB-PMINC-37-2013</t>
  </si>
  <si>
    <t>Adquisición de canecas de polietileno con tapa vaivén de 35 litros; canecas de polietileno con tapa de 55 galones y canecas rojas de polietileno sin tapa de 55 galones.</t>
  </si>
  <si>
    <t>Soluciones Mecánicas Técnicas y Diseño SAS (SMTD SAS)</t>
  </si>
  <si>
    <t>830085754-0</t>
  </si>
  <si>
    <t>CB-PMINC-061-2013</t>
  </si>
  <si>
    <t>Contratar la prestación de servicios para la realización y ejecución de actividades para el programa de prepensionados de la Contraloría de Bogotá.</t>
  </si>
  <si>
    <t>Fundación Integral de Terapias en Colombia FITEC</t>
  </si>
  <si>
    <t>830110394-1</t>
  </si>
  <si>
    <t>CB-CD-68-2013</t>
  </si>
  <si>
    <t>Prestar los servicios integrales de telecomunicaciones y conectividad que requiera la Contraloría de Bogotá, D.C. Los servicios integrales de telecomunicaciones y conectividad serán: Canales dedicados, canal de internet, soluciones de telefonía, actualización, adquisición y/o ampliación de estructura de telecomunicaciones, soporte técnico, implementación de soluciones de convergencia o comunicaciones unificadas, redes fijas inalámbricas y móviles de voz, datos y video, de acuerdo a las cantidades y especificaciones técnicas requeridas dentro del proceso de modernización tecnológico proyectado definidas en los estudios previos en el numeral 2.4 y en la propuesta presentada por el contratista.
 Valor contrato: $399.929.057
Rubro: 3311403260776
Fortalecimiento de la capacidad institucional para un control fiscal efectivo y transparente $173.640.136
Rubro: 312020100000000
Arrendamientos $49.847.492
Rubro: 312020300000000 Gastos de Transporte y comunicación $176.441.429</t>
  </si>
  <si>
    <t>Adriana del Pilar Guerra Martínez</t>
  </si>
  <si>
    <t>Directora Tecnologías de la Información y las Comunicaciones</t>
  </si>
  <si>
    <t>CB-CD-69-2013</t>
  </si>
  <si>
    <t>Prestación de servicios profesionales del servicio netamente intelectual para la capacitación de funcionarios (as) de la Contraloría de Bogotá, D.C., mediante seis (6) programas académicos de educación continuada en la modalidad de diplomados, seminarios y foro".</t>
  </si>
  <si>
    <t>Colegio Mayor de Nuestra Señora del Rosario</t>
  </si>
  <si>
    <t>860007759-3</t>
  </si>
  <si>
    <t>Yefer Yesid Vega Bobadilla</t>
  </si>
  <si>
    <t>Subdirección de Capacitación y Cooperación Técnica</t>
  </si>
  <si>
    <t>CB-PMINC-63-2013</t>
  </si>
  <si>
    <t>Contratar la prestación del servicio de transporte de 16 buses para traslado de ida y regreso al municipio de Girardot (Cundinamarca), de los funcionarios de la Contraloría y sus familiares, los días 12 y 15 de septiembre de 2013.</t>
  </si>
  <si>
    <t>Lidertur S.A.</t>
  </si>
  <si>
    <t>800126471-1</t>
  </si>
  <si>
    <t>CB-CD-71-2013</t>
  </si>
  <si>
    <t>Suscripción, mantenimiento, actualización de un servicio de información jurídica sistematizada, con acceso a través de internet, para usuarios ilimitados y que permita la consulta desde las diferentes sedes y localidades de la Contraloría de Bogotá, D.C.</t>
  </si>
  <si>
    <t>Notinet LTDA</t>
  </si>
  <si>
    <t>830048381-1</t>
  </si>
  <si>
    <t>Luzana Guerrero Quintero</t>
  </si>
  <si>
    <t>Jefe Oficina Asesora Jurídica</t>
  </si>
  <si>
    <t>El comodante, entrega en comodato el inmueble situado en la Avda 28 No. 35-24,  en la ciudad de Bogotá, identificado con folio de matrícula inmobiliaria No. 50C-188729 de la Oficina de Registro de Instrumentos Públicos de Bogotá, D.C</t>
  </si>
  <si>
    <t xml:space="preserve">904 904-Comodato </t>
  </si>
  <si>
    <t>REGISTRADURIA NACIONAL DEL ESTADO CIVIL</t>
  </si>
  <si>
    <t>899999040-4</t>
  </si>
  <si>
    <t>NA COMODATO</t>
  </si>
  <si>
    <t>Sudirector de Recursos Materiales</t>
  </si>
  <si>
    <t>CB-SAMC-58-2013</t>
  </si>
  <si>
    <t>Contratar la  prestación del servicio para la preproducción, producción y posproducción de una pieza comunicacional audiovisual de 30 segundos en formato HD que será entregada en 2 originales: una en formato Betacam SP y otra en fomato Dvc Pro (25 mbps), además de 5 copias en DVD.</t>
  </si>
  <si>
    <t>VIRTUAL TELEVISION LTDA</t>
  </si>
  <si>
    <t>830041621-0</t>
  </si>
  <si>
    <t>Publicidad</t>
  </si>
  <si>
    <t>Melba Pinto Gualdrón</t>
  </si>
  <si>
    <t>Jefe Oficina Asesora de comunicaciones</t>
  </si>
  <si>
    <t>CB-LP-46-2013</t>
  </si>
  <si>
    <t>Realizar actividades pedagógicas orientadas a la formación en control social y participación ciudadana, desarrollo de los mecanismos de interacción de control social y acciones ciudadanas especiales.</t>
  </si>
  <si>
    <t>UNIVERSIDAD SAN BUENAVENTURA</t>
  </si>
  <si>
    <t>Gabriel Alejandro Guzmán Useche</t>
  </si>
  <si>
    <t>Director Control Social</t>
  </si>
  <si>
    <t>CB-SAMC-52-2013</t>
  </si>
  <si>
    <t>Suministro de pasajes aéreos a nivel nacional e internacional para el desplazamiento de los directivos y/o funcionarios de la Contraloría de Bogotá D.C., en cumplimiento de las labores propias del control fiscal, y/o para participar en eventos de capacitación, formación, actualización y asistencia técnica en temas inherentes al control fiscal.</t>
  </si>
  <si>
    <t>Viáticos y Gastos de Viaje</t>
  </si>
  <si>
    <t>Carmen Sofía Prieto Dueñas/Yefer Yesid Vega Bobadilla</t>
  </si>
  <si>
    <t>Directora Apoyo al Despacho y Subdirector de Capacitación y Cooperación Técnica</t>
  </si>
  <si>
    <t>CB-SASI-045-2013</t>
  </si>
  <si>
    <t>Contratar el servicio de dos mantenimientos preventivos y correctivos de 181 impresoras y 57 escanner de la Contraloría de Bogotá con suministrio de repuestos, de acuerdo con las especificaciones técnicas establecidas en el pliego de condiciones y este contrato.</t>
  </si>
  <si>
    <t>SOLUCIONES INFORMÁTICAS Y TECNOLÓGICAS DE COLOMBIA LTDA</t>
  </si>
  <si>
    <t>830043132-1</t>
  </si>
  <si>
    <t>CB-SASI-66-2013</t>
  </si>
  <si>
    <t>Suministro de elementos y bienes de aseo y cafetería para satisfacer las necesidades de la Contraloría de Bogotá, D.C., de conformidad a las especificaciones técnicas descritas en los estudios previos, en las fichas técnicas, en los pliegos de condiciones, la propuesta técnicay la propuesta económica final ajustada.</t>
  </si>
  <si>
    <t>DISTRIBUCIONES ALIADAS BJ SAS</t>
  </si>
  <si>
    <t>900314764-1</t>
  </si>
  <si>
    <t>Gustavo Francisco Monzón Garzón</t>
  </si>
  <si>
    <t>Subdirector Servicios Generales</t>
  </si>
  <si>
    <t>Gran Imagen E.U</t>
  </si>
  <si>
    <t>CB-SAMC-65-2013</t>
  </si>
  <si>
    <t xml:space="preserve">Contratar la prestación del servicio para la ejecución del programa de vacaciones recreativas para lo hijos de los funcionarios de la entidad que se encuentren en el rango de edad de seis (6) a diecisite (17) años de edad. </t>
  </si>
  <si>
    <t>860007336-1</t>
  </si>
  <si>
    <t>CB-PMIN-76-2013</t>
  </si>
  <si>
    <t>Prestación de servicios profesionales de un (1) entrenador en la disciplina de voleibol mixto para la preparación y participación de aquellos funcionarios integrantes de la selección de voleibol de la Contraloría de Bogotá que participarán en los Juegos Nacionales Fiscales y demás justas deportivas de la entidad.</t>
  </si>
  <si>
    <t>JORGE EDUARDO LEIVA RAMÍREZ</t>
  </si>
  <si>
    <t>CB-PMINC-75-2013</t>
  </si>
  <si>
    <t>Realizar los diseños para los sistemas de redes internas, alumbrado, tomacorrientes, voz, datos y circuitos de energía normal y regulada y de comunicaciones para la sede de  San Cayetano ubicada en la calle 46A No. 82-54 Int. 12 y la sede de la Dirección de  Capacitación y Cooperación Técnica, ubicada en la transversal 17 No. 45D-41 de Bogotá, de conformidad con la normatividad vigente.</t>
  </si>
  <si>
    <t xml:space="preserve">24 24-Consultoría (Estudios y Diseños Tecnicos) </t>
  </si>
  <si>
    <t>GERMÁN NAVARRO ACEVEDO</t>
  </si>
  <si>
    <t>CB-SASI-70-2013</t>
  </si>
  <si>
    <t>Contratar los servicios de diseño, diagramación, impresión y distribución de dos (2) ediciones trimestrales del periódico institucional "Control Capital"</t>
  </si>
  <si>
    <t>GARCÍA SOLANO Y COMPAÑÍA SAS</t>
  </si>
  <si>
    <t>800110570-0</t>
  </si>
  <si>
    <t>CB-SASI-049-2013</t>
  </si>
  <si>
    <t>Suministro de bienes conformados por tonners e insumos o accesorios para las impresoras y los computadores de la Contraloría de Bogotá.  Entregar 3.548 bienes de acuerdo a cuadro anexo.</t>
  </si>
  <si>
    <t>S.O.S SOLUCIONES DE OFICINA Y SUMINISTROS SAS</t>
  </si>
  <si>
    <t>830087030-6</t>
  </si>
  <si>
    <t>CB-PMINC-79-2013</t>
  </si>
  <si>
    <t>Adquirir 86 sudaderas con chaqueta y pantalón, ochenta y seis (86) camisetas tipo polo y 86 cachuchas deportivas, 62 uniformes completos, compuestos por pantaloneta, camiseta y medias y 23 camisetas deportivas.</t>
  </si>
  <si>
    <t>CARLOS ALBERTO RAMÍREZ RIVEROS</t>
  </si>
  <si>
    <t>14234142-3</t>
  </si>
  <si>
    <t>CB-PMINC-78-2013</t>
  </si>
  <si>
    <t>Contratar compra e instalación de placas para señalizar las dependencias de la Contraloría de bogotá, ubicadas en el edificio Lotería de Bogotá, sede archivo San Cayetano, sede Dirección de Capacitación y Cooperación Técnica, sede calle 27 para control Social y Desarrollo Local</t>
  </si>
  <si>
    <t>WILLIAM BETANCOURT ARIAS</t>
  </si>
  <si>
    <t>19340668-7</t>
  </si>
  <si>
    <t>AF-CD-96-2013</t>
  </si>
  <si>
    <t>Prestación de servicios profesionales para la capacitación de funcionarios (as) de la Auditoría Fiscal ante la Contraloría de Bogotá, mediante un programa académico, educación continuada en la modalidad de diplomado de actualización en temas de proceso verbal y responsabilidad fiscal, presupuesto, instrumentos de planeación, contratación pública, gestión pública, reforma tributaria, TICS, con una duración de 110 horas para 10 funcionarios.</t>
  </si>
  <si>
    <t>Auditor Fiscal Ante la Contraloría de Bogotá</t>
  </si>
  <si>
    <t>CB-SASI-74-2013</t>
  </si>
  <si>
    <t xml:space="preserve">Contratar la adquisición de equipos de tecnología informática, computadores de escritorio, computadores portátiles y ultra books, pala la Contraloría de bogotá, de conformidad con lo establecido en las características y especificaciones técnicas definidas en los estudios previos, las fichas técnicas definidas en los estudios previos y la propuesta económica presentada por el contratista, documentos que hacen parte integral del contrato.
Total 962 computadores, así:  Equipos de Escritorio AIN tipo 1 (680), Equipos de Escritorio AIN tipo 2 (50), Computadores Portátiles (30) Computadores Ultralivianos (202)
</t>
  </si>
  <si>
    <t>NEXCOMPUTER S.A.</t>
  </si>
  <si>
    <t>830110570-1</t>
  </si>
  <si>
    <t>CB-CD-90-2013</t>
  </si>
  <si>
    <t>Contratar la prestación de servicios para el alojamiento y alimentación, actividad recreacional y deportiva de la delegación conformada por ochenta y cinco (85) funcionarios deportistas, tres (3) entrenadores, un (1) delegado, para un total de 89 personas que asistirán en representación de la Contraloría de Bogotá a los IX Juegos Nacionales del Control Fiscal.</t>
  </si>
  <si>
    <t>PLAZA MAYOR MEDELLÍN CONVENCIONES Y EXPOSICIONES S.A</t>
  </si>
  <si>
    <t>890909297-2</t>
  </si>
  <si>
    <t>CB-PMINC-81-2013</t>
  </si>
  <si>
    <t>Diseño y diagramación e impresión de mil (1000) almanaques de escritorio del año 2014, relacionadas con el Plan Institucional de Gestión Ambiental -PIGA, de la Contraloría de Bogotá.</t>
  </si>
  <si>
    <t>NELCY GRACIELA GUTIÉRREZ</t>
  </si>
  <si>
    <t>51640533-5</t>
  </si>
  <si>
    <t>CB-SASI-73-2013</t>
  </si>
  <si>
    <t>Suministro de la dotación integral de vestido y calzado de labor, para los funcionarios (as) de la Contraloría de Bogotá, de conformidad con lo dispuesto en la Ley 70 de 1988 y con los requisitos establecidos en el Decreto 1978 de 1989. Grupo 1.</t>
  </si>
  <si>
    <t xml:space="preserve">COLTEMAYOR S.A </t>
  </si>
  <si>
    <t> 860045541-7</t>
  </si>
  <si>
    <t xml:space="preserve">Dotacion
</t>
  </si>
  <si>
    <t>CB-SASI-72-2013</t>
  </si>
  <si>
    <t>Suministro de útiles de oficina e insumos para las oficinas de la Contraloría de Bogotá, de conformidad con las especificaciones técnicas descritas en el anexo 2 del pliego de condiciones.</t>
  </si>
  <si>
    <t xml:space="preserve">INSTITUCIONAL STAR SERVICES LTDA
</t>
  </si>
  <si>
    <t>830.113.914-3</t>
  </si>
  <si>
    <t>Suministro de la dotación integral de vestido y calzado de labor, para los funcionarios (as) de la Contraloría de Bogotá, de conformidad con lo dispuesto en la Ley 70 de 1988 y con los requisitos establecidos en el Decreto 1978 de 1989. Grupo 2.</t>
  </si>
  <si>
    <t xml:space="preserve">OMAR VANEGAS NIETO
</t>
  </si>
  <si>
    <t> 79113835-6</t>
  </si>
  <si>
    <t>CB-LP- 59 DE 2013</t>
  </si>
  <si>
    <t>Prestación de vigilancia y seguridad integral con recursos humanos, técnicos, logísticos propios para los bienes muebles e inmuebles de propiedad de la Contraloría de Bogotá y sobre todos los que legalmente es y/o llegare a ser responsable, en las diferentes sedes.</t>
  </si>
  <si>
    <t xml:space="preserve">VIGÍAS DE COLOMBIA SRL LTDA
</t>
  </si>
  <si>
    <t>860050247-6</t>
  </si>
  <si>
    <t>Suministro de la dotación integral de vestido y calzado de labor, para los funcionarios (as) de la Contraloría de Bogotá, de conformidad con lo dispuesto en la Ley 70 de 1988 y con los requisitos establecidos en el Decreto 1978 de 1989. Grupos 3 y 4.</t>
  </si>
  <si>
    <t xml:space="preserve">MANUFACTURAS LA FE E.U
</t>
  </si>
  <si>
    <t>900041173-6</t>
  </si>
  <si>
    <t>AF-PMINC-82-2013</t>
  </si>
  <si>
    <t>Adquisición de bienes como útiles de oficina, insumos para computador y fotocopiadora y papelería, de conformidad con las características, cantidades, calidades y especificaciones requeridas por la Auditoría Fiscal ante la Contraloría de Bogotá.</t>
  </si>
  <si>
    <t>SOS SOLUCIONES DE OFICINA Y SUMINISTROS SAS</t>
  </si>
  <si>
    <t>CB-CD-97-2013</t>
  </si>
  <si>
    <t>N/A ARRENDAMIENTO INMUEBLE DE PROPIEDAD DE LA CONTRALORÍA DE BOGOTÁ</t>
  </si>
  <si>
    <t>CB-CD-106-2013</t>
  </si>
  <si>
    <t>Prestación de servicios profesionales para realizar el soporte, mantenimiento, acompañamiento y ajuste de los siguientes módulos:  Sistema de Administración de Elementos de Consumo (SAE),sistema de Adminsitración de elementos Devolutivos (SAI), Aplicativos que hacen parte del sistema de información administrativo y financiero SI CAPITAL de la Secretaría Distrital de Hacienda en la Contraloría de Bogotá.</t>
  </si>
  <si>
    <t>CB-SASI-80-2013</t>
  </si>
  <si>
    <t>Compra de llantas para diecinueve (19) vehículos que hacen parte del parque automotor de la Contraloría de Bogotá, D.C., que se encuentran actualmente en servicio.</t>
  </si>
  <si>
    <t>MACROPARTES DE COLOMBIA S.A</t>
  </si>
  <si>
    <t>CB-PMINC-92-2013</t>
  </si>
  <si>
    <t>Contratar la compra de televisores, neveras y cámara digital de conformidad a las especificaciones técnicas exigidas, la invitación pública y la oferta presentada por el oferente.</t>
  </si>
  <si>
    <t>Electrodomésticos Granhogar LTDA</t>
  </si>
  <si>
    <t>8 días hábiles</t>
  </si>
  <si>
    <t>CB-PMINC-93-2013</t>
  </si>
  <si>
    <t>Contratar la realización de las siguientes actividades de medicina preventiva: Aplicación de vacunas contra la influenza; Realización de perfiles lipídicos que incluyan los laboratorios de glicemia basal, triglicéridos y colesterol total; Realización de electrocardiogramas; Realización de visiometrías; Realización de espirometrías; Realización de audiometrías.</t>
  </si>
  <si>
    <t>CAJA COLOMBIANA DE SUBSIDIO FAMILIAR -COLSUBSIDIO</t>
  </si>
  <si>
    <t>CB-PMINC-85-2013</t>
  </si>
  <si>
    <t>Contratar la prestación de servicios para la implementación de campañas educativas y de sensibilización en separación en la fuente y reciclaje.</t>
  </si>
  <si>
    <t>ASOCIACIÓN ARKAMBIENTAL</t>
  </si>
  <si>
    <t>900017592-8</t>
  </si>
  <si>
    <t>CB-CD-109-2013</t>
  </si>
  <si>
    <t>Prestar los Servicios profesionales y especializados en medicina laboral a la Contraloría de Bogotá, en desarrollo del Sistema de Gestión de la Seguridad y Salud en el Trabajo SG/SST y en forma interdisciplinaria con el grupo de Gestión de la Seguridad y Salud en el Trabajo/ GG-SST de la entidad.</t>
  </si>
  <si>
    <t>1 mes y 10 días calendario</t>
  </si>
  <si>
    <t>CB-CD-108-2013</t>
  </si>
  <si>
    <t>Prestar los servicios profesionales y especializados para la elaboración de fichas de valoración documental de la Contraloría de Bogotá.</t>
  </si>
  <si>
    <t>CB-SASI-83-2013</t>
  </si>
  <si>
    <t>Contratar la elaboración de 976 chaquetas institucionales para los funcionarios de la Contraloría de Bogotá.</t>
  </si>
  <si>
    <t>LA PIELROJA S.A</t>
  </si>
  <si>
    <t>CB-PMINC-105-2013</t>
  </si>
  <si>
    <t>Contratar el suministro e instalación de  80 metros lineales de cerramiento verde con materas de polipropileno o polietileno, con palma lino y plántula de hiedra, con suministro de quince (15) materas de polipropileno o polietileno, con tres (3) especies vegetales.</t>
  </si>
  <si>
    <t>CB-PMINC-100-2013</t>
  </si>
  <si>
    <t>Compra venta de 292 bonos o tarjetas de $90.000 cada uno, canjeables única y exvlusivamente por turismo o elementos de consumo en supermercados.</t>
  </si>
  <si>
    <t>CB-PMINC-102-2013</t>
  </si>
  <si>
    <t>Prestación de servicio de recolección, manejo, transporte y disposición final de residuos peligrosos -tóneres y luminarias.</t>
  </si>
  <si>
    <t>LASEA SOLUCIONES E.U.</t>
  </si>
  <si>
    <t>CB-PMINC-101-2013</t>
  </si>
  <si>
    <t>Adquisición de calcomanías para sensibilizar sobre temas ambientales y porta hojas de acrílico para publicar informaciones relacionadas con el Plan Institucional de Gestión Ambiental PIGA.</t>
  </si>
  <si>
    <t>VISION GRAFIC</t>
  </si>
  <si>
    <t>El comodante, entrega en comodato el segundo piso con un área de 127,23 m2, del inmueble ubicado en la calle 27 A No. 32A-45, con matrícula inmobiliaria No. 50C-929693, junto con una línea telefónica que corresponde al número 2440151.</t>
  </si>
  <si>
    <t xml:space="preserve">ASOCIACIÓN DE FUNCIONARIOS DE LA CONTRALORÍA DE BOGOTÁ- ASFUCONDIS </t>
  </si>
  <si>
    <t>El comodante entrega en comodato los bienes muebles y el bien inmueble con área de 86 m2, ubicado en la calle 27A No. 32A-45, con matrícula inmobiliaria No. 50C-929693.</t>
  </si>
  <si>
    <t>ASOCIACIÓN NACIONAL DE EMPLEADOS DE LAS CONTRALORÍAS DE COLOMBIA -ASCONTRACOL</t>
  </si>
  <si>
    <t>cb-pminc-107-2013</t>
  </si>
  <si>
    <t>Compra de 88 escudos de solapa alusivos a la antigüedad institucional, 6 placas alusivas a 35 años de antigüedad, y 60 monedas fundidas exaltando el mérito deportivo.</t>
  </si>
  <si>
    <t>MEDACOP S.A.S</t>
  </si>
  <si>
    <t>CB-SAMC-89-2013</t>
  </si>
  <si>
    <t>Contratar la prestación de servicios para la ejecución de la actividad Cierre de Gestión.</t>
  </si>
  <si>
    <t>EVENTOS INTERNACIONALES GRUPO COMPUSISER LTDA</t>
  </si>
  <si>
    <t>Contratar la prestación de servicios profesionales para capacitación de funcionarios de la Auditoría Fiscal ante la Contraloría de Bogotá, mediante un programa académico de educación continuada en la modalidad de seminario taller Coaching, con una duración de 16 horas para 10 funcionarios.</t>
  </si>
  <si>
    <t>CB-PMINC-110-2013</t>
  </si>
  <si>
    <t>Compra venta de 310 bonos o tarjetas navideñas por valor de $85.000 cada uno, para redimir única y exclusivamente por juguetería y/o ropa infantil para los hijos de los funcionarios de la Contraloría de Bogotá, entre las edades de 0-12 años.</t>
  </si>
  <si>
    <t>CB-PMINC-111-2013</t>
  </si>
  <si>
    <t>Prestación del servicio de fotocopiado con el suministro de tóner y papel para las diferentes dependencias de la Contraloría de Bogotá.</t>
  </si>
  <si>
    <t>CB-PMINC-112-2013</t>
  </si>
  <si>
    <t>Contratar los servicios profesionales para realizar el estudio de vulnerabilidad sísmica y diseños de reforzamiento estructural de las sedes de la Contraloría de Bogotá.</t>
  </si>
  <si>
    <t>CONSULTORÍA Y CONSTRUCCIONES CIVILES LTDA</t>
  </si>
  <si>
    <t>CB-SASI-88-2013</t>
  </si>
  <si>
    <t>Contratar la adquisición de licencias y los servicios requeridos para la actualización de la plataforma de correo Exchange Online y Colaboración, bajo el esquema de computación en la nube, para la Contraloríoa de Bogotá, D.C., de conformidad con lo establecido en las especificaciones técnicas definidas en los estudios previos, las fichas técnicas, los pliegos de condiciones, la propuesta técnica y la propuesta económica presentada por el contratista.</t>
  </si>
  <si>
    <t>CONTROLES EMPRESARIALES LTDA.</t>
  </si>
  <si>
    <t>CB-PMINC-113-2013</t>
  </si>
  <si>
    <t>Contratar la compra venta de elementos de seguridad industrial para los funcionarios que desempeñan funciones de mantenimiento general, manejo de archivos, funciones de conducción automotriz y funciones de mantenimiento de computadores y asistencia de las TICS.</t>
  </si>
  <si>
    <t>DISTRIBUCIONES DYM LTDA</t>
  </si>
  <si>
    <t>CB-SASI-95-2013</t>
  </si>
  <si>
    <t>Adquisición, instalación y configuración de impresoras para las diferentes dependencias de la Contraloría de Bogotá, de conformidad con lo establecido en las características y esfecificaciones técnicas definidas en los estudios previos, las fichas técnicas, el pliego de condiciones, la propuesta técnica y la propuesta económica presentada por el contratista.</t>
  </si>
  <si>
    <t>CB-SASI-99-2013</t>
  </si>
  <si>
    <t>Adquisición de equipos de tecnología informática en procesamiento, almacenamiento -virtualización, redes LAN -WLAN y seguridad perimetral, para la Contraloría de Bogotá, D.C; de conformidad con lo estalecido en las especificaciones definidas en las fichas técnicas.</t>
  </si>
  <si>
    <t>FECHA DE TERMINACIÓN</t>
  </si>
  <si>
    <t>CB-CD-COMODATO</t>
  </si>
  <si>
    <t>CB-CD- COMODATO</t>
  </si>
  <si>
    <t>CB-CD-20-2013</t>
  </si>
  <si>
    <t>30
150</t>
  </si>
  <si>
    <t>28/06/2014
28-11-2014</t>
  </si>
  <si>
    <t>111.000 + 28.000</t>
  </si>
  <si>
    <t>150
30</t>
  </si>
  <si>
    <t>28/01/2015
28-02-2015</t>
  </si>
  <si>
    <t>21.246.618 + 70.016.440 + 17.680.416</t>
  </si>
  <si>
    <t>3311403260776
Fortalecimiento de la capacidad institucional para un control fiscal efectivo y transparente $173.640.136
312020100000000
Arrendamientos $49.847.492 +21.246.618
312020300000000 Gastos de Transporte y comunicación $176.441.429</t>
  </si>
  <si>
    <t>40
120</t>
  </si>
  <si>
    <t>25/05/2014
25-09-2014</t>
  </si>
  <si>
    <t>60
60</t>
  </si>
  <si>
    <t>10/05/2014
10-07-2014</t>
  </si>
  <si>
    <t>132
19</t>
  </si>
  <si>
    <t>12/03/2015
31-03-2015</t>
  </si>
  <si>
    <t>341.225.000 +41.000.000</t>
  </si>
  <si>
    <t>90
60
4</t>
  </si>
  <si>
    <t>Suministro</t>
  </si>
  <si>
    <t>TIPO DE PERSONA</t>
  </si>
  <si>
    <t>JURÍDICA</t>
  </si>
  <si>
    <t>NATURAL</t>
  </si>
  <si>
    <t>NATURAL CON ESTABLECIMIENTO DE COMERCIO</t>
  </si>
  <si>
    <t>No. RUBRO PRESUPUESTAL</t>
  </si>
  <si>
    <t>499</t>
  </si>
  <si>
    <t>511</t>
  </si>
  <si>
    <t>505</t>
  </si>
  <si>
    <t>516</t>
  </si>
  <si>
    <t>506</t>
  </si>
  <si>
    <t>509</t>
  </si>
  <si>
    <t>517</t>
  </si>
  <si>
    <t>519</t>
  </si>
  <si>
    <t>528</t>
  </si>
  <si>
    <t>531</t>
  </si>
  <si>
    <t>546</t>
  </si>
  <si>
    <t>547</t>
  </si>
  <si>
    <t>538</t>
  </si>
  <si>
    <t xml:space="preserve">541
</t>
  </si>
  <si>
    <t>553</t>
  </si>
  <si>
    <t>563</t>
  </si>
  <si>
    <t>562</t>
  </si>
  <si>
    <t>564</t>
  </si>
  <si>
    <t>568</t>
  </si>
  <si>
    <t>compraventa</t>
  </si>
  <si>
    <t>RELACIÓN DE CONTRATACIÓN 2013
UNIDAD EJECUTORA 01</t>
  </si>
  <si>
    <t>La Contraloría de Bogotá, D.C.- Arrendador, entrega al arrendatario a título de arrendamiento, el inmueble ubicado en la Carrera 6a No. 14-98 pisos 5 y 6, de la actual nomenclatura urbana de la ciudad de Bogotá, con matrícula inmobiliaria No. 50C-531320 y 50C-875986 respectivamente, el cual se encuentra comprendido dentro de los linderos especificados en la escritura pública No. 1352 del 17 de diciembre de 1982 otorgada en la Notaría 26 del Círculo de Bogotá. Valor del contrato $440.462.760, que afecta el ingreso de la entidad. Adición por $200.261.305, hasta el 28-11-2016.</t>
  </si>
  <si>
    <t>SIN VALOR</t>
  </si>
  <si>
    <t>23/06/2014
30-07-2014
05-08-2014</t>
  </si>
  <si>
    <t>570 de 2013
246 de 2014</t>
  </si>
  <si>
    <t>AF- CB-CD-114-2013</t>
  </si>
  <si>
    <t>FECHA DE ADICIÓN O PRÓRROGA</t>
  </si>
  <si>
    <t>FECHA DE LIQUIDACIÓN</t>
  </si>
  <si>
    <t>TOTAL</t>
  </si>
  <si>
    <t>AF-PMINC-048-2013</t>
  </si>
  <si>
    <t>AF-PMINC-023-2013</t>
  </si>
  <si>
    <t>170 de 2013
126 de 2014</t>
  </si>
  <si>
    <t>29/03/2014
Terminación por mutuo acuerdo</t>
  </si>
  <si>
    <t>LIQUIDADO</t>
  </si>
  <si>
    <t>365
180</t>
  </si>
  <si>
    <t xml:space="preserve">25/02/2015
30/08/2016
</t>
  </si>
  <si>
    <t>30/08/2016
28/02/2017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</si>
</sst>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dd/mm/yyyy;@"/>
    <numFmt numFmtId="166" formatCode="_ * #,##0_ ;_ * \-#,##0_ ;_ * &quot;-&quot;??_ ;_ @_ "/>
    <numFmt numFmtId="167" formatCode="#,##0.0;[Red]#,##0.0"/>
    <numFmt numFmtId="168" formatCode="#,##0;[Red]#,##0"/>
    <numFmt numFmtId="169" formatCode="yyyy\-mm\-dd;@"/>
  </numFmts>
  <fonts count="29" x14ac:knownFonts="1">
    <font>
      <sz val="10"/>
      <name val="Arial"/>
    </font>
    <font>
      <sz val="11"/>
      <color theme="1"/>
      <name val="Calibri"/>
      <family val="2"/>
      <scheme val="minor"/>
    </font>
    <font>
      <sz val="11"/>
      <color indexed="8"/>
      <name val="Calibri"/>
      <family val="2"/>
    </font>
    <font>
      <sz val="10"/>
      <name val="Arial"/>
      <family val="2"/>
    </font>
    <font>
      <b/>
      <sz val="9"/>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9"/>
      <color indexed="10"/>
      <name val="Arial"/>
      <family val="2"/>
    </font>
    <font>
      <sz val="11"/>
      <name val="Calibri"/>
      <family val="2"/>
    </font>
    <font>
      <sz val="9"/>
      <color indexed="17"/>
      <name val="Arial"/>
      <family val="2"/>
    </font>
    <font>
      <b/>
      <sz val="1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indexed="44"/>
        <bgColor indexed="64"/>
      </patternFill>
    </fill>
    <fill>
      <patternFill patternType="solid">
        <fgColor indexed="11"/>
        <bgColor indexed="64"/>
      </patternFill>
    </fill>
    <fill>
      <patternFill patternType="solid">
        <fgColor indexed="42"/>
        <bgColor indexed="64"/>
      </patternFill>
    </fill>
    <fill>
      <patternFill patternType="solid">
        <fgColor rgb="FFFF7C8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diagonal/>
    </border>
  </borders>
  <cellStyleXfs count="4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1" borderId="0" applyNumberFormat="0" applyBorder="0" applyAlignment="0" applyProtection="0"/>
    <xf numFmtId="0" fontId="10" fillId="8" borderId="0" applyNumberFormat="0" applyBorder="0" applyAlignment="0" applyProtection="0"/>
    <xf numFmtId="0" fontId="11" fillId="22" borderId="0" applyNumberFormat="0" applyBorder="0" applyAlignment="0" applyProtection="0"/>
    <xf numFmtId="0" fontId="12" fillId="23" borderId="9" applyNumberFormat="0" applyAlignment="0" applyProtection="0"/>
    <xf numFmtId="0" fontId="13" fillId="24" borderId="10" applyNumberFormat="0" applyAlignment="0" applyProtection="0"/>
    <xf numFmtId="0" fontId="14" fillId="0" borderId="11" applyNumberFormat="0" applyFill="0" applyAlignment="0" applyProtection="0"/>
    <xf numFmtId="0" fontId="15" fillId="0" borderId="0" applyNumberFormat="0" applyFill="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6" fillId="31" borderId="9" applyNumberFormat="0" applyAlignment="0" applyProtection="0"/>
    <xf numFmtId="0" fontId="17"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8" fillId="33" borderId="0" applyNumberFormat="0" applyBorder="0" applyAlignment="0" applyProtection="0"/>
    <xf numFmtId="0" fontId="3" fillId="0" borderId="0"/>
    <xf numFmtId="0" fontId="6" fillId="34" borderId="12" applyNumberFormat="0" applyFont="0" applyAlignment="0" applyProtection="0"/>
    <xf numFmtId="0" fontId="2" fillId="34" borderId="12" applyNumberFormat="0" applyFont="0" applyAlignment="0" applyProtection="0"/>
    <xf numFmtId="0" fontId="19" fillId="23"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15" fillId="0" borderId="15" applyNumberFormat="0" applyFill="0" applyAlignment="0" applyProtection="0"/>
    <xf numFmtId="0" fontId="24" fillId="0" borderId="16" applyNumberFormat="0" applyFill="0" applyAlignment="0" applyProtection="0"/>
    <xf numFmtId="164" fontId="3" fillId="0" borderId="0" applyFont="0" applyFill="0" applyBorder="0" applyAlignment="0" applyProtection="0"/>
    <xf numFmtId="0" fontId="3" fillId="0" borderId="0"/>
    <xf numFmtId="0" fontId="1" fillId="0" borderId="0"/>
  </cellStyleXfs>
  <cellXfs count="196">
    <xf numFmtId="0" fontId="0" fillId="0" borderId="0" xfId="0"/>
    <xf numFmtId="0" fontId="5"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left"/>
    </xf>
    <xf numFmtId="1" fontId="5" fillId="0" borderId="0" xfId="32" applyNumberFormat="1" applyFont="1" applyBorder="1" applyAlignment="1">
      <alignment horizontal="right"/>
    </xf>
    <xf numFmtId="3" fontId="5" fillId="0" borderId="0" xfId="0" applyNumberFormat="1" applyFont="1" applyBorder="1" applyAlignment="1">
      <alignment vertical="top"/>
    </xf>
    <xf numFmtId="0" fontId="5" fillId="11" borderId="0" xfId="0" applyFont="1" applyFill="1" applyBorder="1"/>
    <xf numFmtId="1" fontId="5" fillId="0" borderId="0" xfId="32" applyNumberFormat="1" applyFont="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vertical="top"/>
    </xf>
    <xf numFmtId="166" fontId="5" fillId="0" borderId="0" xfId="32" applyNumberFormat="1" applyFont="1" applyBorder="1" applyAlignment="1">
      <alignment horizontal="right"/>
    </xf>
    <xf numFmtId="169" fontId="5" fillId="35" borderId="1" xfId="0" applyNumberFormat="1" applyFont="1" applyFill="1" applyBorder="1" applyAlignment="1" applyProtection="1">
      <alignment horizontal="center" vertical="top" wrapText="1"/>
    </xf>
    <xf numFmtId="0" fontId="3" fillId="35" borderId="1" xfId="0" applyFont="1" applyFill="1" applyBorder="1" applyAlignment="1" applyProtection="1">
      <alignment vertical="top" wrapText="1"/>
      <protection locked="0"/>
    </xf>
    <xf numFmtId="166" fontId="3" fillId="35" borderId="1" xfId="32" applyNumberFormat="1" applyFont="1" applyFill="1" applyBorder="1" applyAlignment="1" applyProtection="1">
      <alignment horizontal="center" vertical="top" wrapText="1"/>
    </xf>
    <xf numFmtId="0" fontId="3" fillId="35" borderId="1" xfId="0" applyFont="1" applyFill="1" applyBorder="1" applyAlignment="1">
      <alignment horizontal="justify" vertical="top" wrapText="1"/>
    </xf>
    <xf numFmtId="1" fontId="3" fillId="35" borderId="1" xfId="32" applyNumberFormat="1" applyFont="1" applyFill="1" applyBorder="1" applyAlignment="1" applyProtection="1">
      <alignment horizontal="center" vertical="top" wrapText="1"/>
    </xf>
    <xf numFmtId="0" fontId="3" fillId="35" borderId="1" xfId="0" applyFont="1" applyFill="1" applyBorder="1" applyAlignment="1">
      <alignment vertical="top" wrapText="1"/>
    </xf>
    <xf numFmtId="169" fontId="3" fillId="35" borderId="1" xfId="0" applyNumberFormat="1" applyFont="1" applyFill="1" applyBorder="1" applyAlignment="1" applyProtection="1">
      <alignment horizontal="center" vertical="top" wrapText="1"/>
    </xf>
    <xf numFmtId="0" fontId="3" fillId="35" borderId="1" xfId="0" applyFont="1" applyFill="1" applyBorder="1" applyAlignment="1">
      <alignment horizontal="center" vertical="top" wrapText="1"/>
    </xf>
    <xf numFmtId="166" fontId="3" fillId="35" borderId="1" xfId="32" applyNumberFormat="1" applyFont="1" applyFill="1" applyBorder="1" applyAlignment="1" applyProtection="1">
      <alignment horizontal="right" vertical="top" wrapText="1"/>
    </xf>
    <xf numFmtId="1" fontId="3" fillId="35" borderId="1" xfId="32" applyNumberFormat="1" applyFont="1" applyFill="1" applyBorder="1" applyAlignment="1" applyProtection="1">
      <alignment horizontal="right" vertical="top" wrapText="1"/>
    </xf>
    <xf numFmtId="0" fontId="3" fillId="35" borderId="1" xfId="0" applyFont="1" applyFill="1" applyBorder="1" applyAlignment="1" applyProtection="1">
      <alignment horizontal="center" vertical="top" wrapText="1"/>
    </xf>
    <xf numFmtId="0" fontId="3" fillId="35" borderId="1" xfId="0" applyFont="1" applyFill="1" applyBorder="1" applyAlignment="1" applyProtection="1">
      <alignment horizontal="justify" vertical="top"/>
      <protection locked="0"/>
    </xf>
    <xf numFmtId="1" fontId="5" fillId="35" borderId="1" xfId="32" applyNumberFormat="1" applyFont="1" applyFill="1" applyBorder="1" applyAlignment="1" applyProtection="1">
      <alignment horizontal="center" vertical="top" wrapText="1"/>
    </xf>
    <xf numFmtId="0" fontId="3" fillId="35" borderId="1" xfId="0" applyFont="1" applyFill="1" applyBorder="1" applyAlignment="1">
      <alignment vertical="top"/>
    </xf>
    <xf numFmtId="0" fontId="3" fillId="35" borderId="1" xfId="0" applyFont="1" applyFill="1" applyBorder="1" applyAlignment="1" applyProtection="1">
      <alignment horizontal="justify" vertical="top" wrapText="1"/>
      <protection locked="0"/>
    </xf>
    <xf numFmtId="1" fontId="3" fillId="35" borderId="1" xfId="0" applyNumberFormat="1" applyFont="1" applyFill="1" applyBorder="1" applyAlignment="1">
      <alignment horizontal="center" vertical="top" wrapText="1"/>
    </xf>
    <xf numFmtId="0" fontId="5" fillId="35" borderId="0" xfId="0" applyFont="1" applyFill="1" applyBorder="1"/>
    <xf numFmtId="4" fontId="3" fillId="35" borderId="1" xfId="0" applyNumberFormat="1" applyFont="1" applyFill="1" applyBorder="1" applyAlignment="1" applyProtection="1">
      <alignment horizontal="justify" vertical="top" wrapText="1"/>
    </xf>
    <xf numFmtId="169" fontId="3" fillId="35" borderId="1" xfId="0" applyNumberFormat="1" applyFont="1" applyFill="1" applyBorder="1" applyAlignment="1">
      <alignment horizontal="center" vertical="top" wrapText="1"/>
    </xf>
    <xf numFmtId="169" fontId="3" fillId="35" borderId="1" xfId="0" applyNumberFormat="1" applyFont="1" applyFill="1" applyBorder="1" applyAlignment="1" applyProtection="1">
      <alignment horizontal="justify" vertical="top" wrapText="1"/>
    </xf>
    <xf numFmtId="0" fontId="3" fillId="35" borderId="1" xfId="0" applyFont="1" applyFill="1" applyBorder="1" applyAlignment="1">
      <alignment horizontal="justify" vertical="top"/>
    </xf>
    <xf numFmtId="0" fontId="5" fillId="35" borderId="1" xfId="0" applyFont="1" applyFill="1" applyBorder="1" applyAlignment="1">
      <alignment vertical="top" wrapText="1"/>
    </xf>
    <xf numFmtId="169" fontId="3" fillId="35" borderId="1" xfId="0" applyNumberFormat="1" applyFont="1" applyFill="1" applyBorder="1" applyAlignment="1" applyProtection="1">
      <alignment horizontal="right" vertical="top" wrapText="1"/>
    </xf>
    <xf numFmtId="166" fontId="3" fillId="35" borderId="1" xfId="32" applyNumberFormat="1" applyFont="1" applyFill="1" applyBorder="1" applyAlignment="1" applyProtection="1">
      <alignment horizontal="justify" vertical="top" wrapText="1"/>
    </xf>
    <xf numFmtId="169" fontId="3" fillId="35" borderId="1" xfId="0" applyNumberFormat="1" applyFont="1" applyFill="1" applyBorder="1" applyAlignment="1" applyProtection="1">
      <alignment vertical="top" wrapText="1"/>
    </xf>
    <xf numFmtId="0" fontId="3" fillId="35" borderId="0" xfId="0" applyFont="1" applyFill="1" applyAlignment="1">
      <alignment horizontal="justify" vertical="top"/>
    </xf>
    <xf numFmtId="1" fontId="5" fillId="35" borderId="1" xfId="32" applyNumberFormat="1" applyFont="1" applyFill="1" applyBorder="1" applyAlignment="1" applyProtection="1">
      <alignment horizontal="right" vertical="top" wrapText="1"/>
    </xf>
    <xf numFmtId="0" fontId="4" fillId="0" borderId="0" xfId="0" applyFont="1" applyBorder="1" applyAlignment="1" applyProtection="1">
      <alignment vertical="center" wrapText="1"/>
      <protection locked="0"/>
    </xf>
    <xf numFmtId="49" fontId="3" fillId="35" borderId="1" xfId="0" applyNumberFormat="1" applyFont="1" applyFill="1" applyBorder="1" applyAlignment="1">
      <alignment horizontal="center" vertical="top" wrapText="1"/>
    </xf>
    <xf numFmtId="168" fontId="3" fillId="35" borderId="1" xfId="0" applyNumberFormat="1" applyFont="1" applyFill="1" applyBorder="1" applyAlignment="1" applyProtection="1">
      <alignment horizontal="right" vertical="top" wrapText="1"/>
    </xf>
    <xf numFmtId="166" fontId="3" fillId="35" borderId="1" xfId="32" applyNumberFormat="1" applyFont="1" applyFill="1" applyBorder="1" applyAlignment="1" applyProtection="1">
      <alignment horizontal="left" vertical="top" wrapText="1"/>
    </xf>
    <xf numFmtId="0" fontId="5" fillId="10" borderId="0" xfId="0" applyFont="1" applyFill="1" applyBorder="1"/>
    <xf numFmtId="0" fontId="5" fillId="10" borderId="0" xfId="0" applyFont="1" applyFill="1" applyBorder="1" applyAlignment="1">
      <alignment horizontal="right" vertical="top"/>
    </xf>
    <xf numFmtId="0" fontId="5" fillId="35" borderId="0" xfId="0" applyFont="1" applyFill="1" applyBorder="1" applyAlignment="1">
      <alignment horizontal="center"/>
    </xf>
    <xf numFmtId="0" fontId="5" fillId="35" borderId="0" xfId="0" applyFont="1" applyFill="1" applyBorder="1" applyAlignment="1">
      <alignment horizontal="left"/>
    </xf>
    <xf numFmtId="1" fontId="5" fillId="35" borderId="0" xfId="32" applyNumberFormat="1" applyFont="1" applyFill="1" applyBorder="1" applyAlignment="1">
      <alignment horizontal="right"/>
    </xf>
    <xf numFmtId="165" fontId="5" fillId="35" borderId="0" xfId="0" applyNumberFormat="1" applyFont="1" applyFill="1" applyBorder="1" applyAlignment="1">
      <alignment horizontal="center" vertical="top"/>
    </xf>
    <xf numFmtId="3" fontId="5" fillId="35" borderId="0" xfId="0" applyNumberFormat="1" applyFont="1" applyFill="1" applyBorder="1" applyAlignment="1">
      <alignment vertical="top"/>
    </xf>
    <xf numFmtId="0" fontId="5" fillId="35" borderId="0" xfId="0" applyFont="1" applyFill="1" applyBorder="1" applyAlignment="1">
      <alignment horizontal="right" vertical="top"/>
    </xf>
    <xf numFmtId="1" fontId="5" fillId="35" borderId="0" xfId="32" applyNumberFormat="1" applyFont="1" applyFill="1" applyBorder="1" applyAlignment="1">
      <alignment horizontal="center"/>
    </xf>
    <xf numFmtId="49" fontId="5" fillId="0" borderId="0" xfId="0" applyNumberFormat="1" applyFont="1" applyBorder="1" applyAlignment="1">
      <alignment horizontal="center"/>
    </xf>
    <xf numFmtId="0" fontId="5" fillId="9" borderId="0" xfId="0" applyFont="1" applyFill="1" applyBorder="1"/>
    <xf numFmtId="0" fontId="5" fillId="35" borderId="1" xfId="0" applyFont="1" applyFill="1" applyBorder="1" applyAlignment="1">
      <alignment horizontal="center" vertical="top" wrapText="1"/>
    </xf>
    <xf numFmtId="0" fontId="5" fillId="35" borderId="1" xfId="0" applyFont="1" applyFill="1" applyBorder="1" applyAlignment="1">
      <alignment horizontal="justify" vertical="top" wrapText="1"/>
    </xf>
    <xf numFmtId="166" fontId="5" fillId="35" borderId="1" xfId="32" applyNumberFormat="1" applyFont="1" applyFill="1" applyBorder="1" applyAlignment="1" applyProtection="1">
      <alignment horizontal="right" vertical="top" wrapText="1"/>
    </xf>
    <xf numFmtId="4" fontId="5" fillId="35" borderId="1" xfId="0" applyNumberFormat="1" applyFont="1" applyFill="1" applyBorder="1" applyAlignment="1" applyProtection="1">
      <alignment horizontal="justify" vertical="top" wrapText="1"/>
    </xf>
    <xf numFmtId="49" fontId="5" fillId="35" borderId="1" xfId="0" applyNumberFormat="1" applyFont="1" applyFill="1" applyBorder="1" applyAlignment="1">
      <alignment horizontal="center" vertical="top" wrapText="1"/>
    </xf>
    <xf numFmtId="0" fontId="5" fillId="35" borderId="1" xfId="0" applyFont="1" applyFill="1" applyBorder="1" applyAlignment="1">
      <alignment vertical="top"/>
    </xf>
    <xf numFmtId="168" fontId="5" fillId="35" borderId="1" xfId="0" applyNumberFormat="1" applyFont="1" applyFill="1" applyBorder="1" applyAlignment="1" applyProtection="1">
      <alignment horizontal="right" vertical="top" wrapText="1"/>
    </xf>
    <xf numFmtId="0" fontId="5" fillId="35" borderId="1" xfId="0" applyFont="1" applyFill="1" applyBorder="1" applyAlignment="1" applyProtection="1">
      <alignment horizontal="center" vertical="top" wrapText="1"/>
    </xf>
    <xf numFmtId="0" fontId="0" fillId="35" borderId="1" xfId="0" applyFill="1" applyBorder="1" applyAlignment="1" applyProtection="1">
      <alignment vertical="top" wrapText="1"/>
      <protection locked="0"/>
    </xf>
    <xf numFmtId="0" fontId="25" fillId="35" borderId="1" xfId="0" applyFont="1" applyFill="1" applyBorder="1" applyAlignment="1">
      <alignment vertical="top"/>
    </xf>
    <xf numFmtId="0" fontId="5" fillId="35" borderId="1" xfId="0" applyFont="1" applyFill="1" applyBorder="1" applyAlignment="1">
      <alignment horizontal="left" vertical="top" wrapText="1"/>
    </xf>
    <xf numFmtId="0" fontId="0" fillId="35" borderId="1" xfId="0" applyFill="1" applyBorder="1" applyAlignment="1" applyProtection="1">
      <alignment horizontal="justify" vertical="top"/>
      <protection locked="0"/>
    </xf>
    <xf numFmtId="166" fontId="5" fillId="35" borderId="1" xfId="32" applyNumberFormat="1" applyFont="1" applyFill="1" applyBorder="1" applyAlignment="1" applyProtection="1">
      <alignment horizontal="justify" vertical="top" wrapText="1"/>
    </xf>
    <xf numFmtId="169" fontId="5" fillId="35" borderId="1" xfId="0" applyNumberFormat="1" applyFont="1" applyFill="1" applyBorder="1" applyAlignment="1">
      <alignment horizontal="justify" vertical="top"/>
    </xf>
    <xf numFmtId="0" fontId="5" fillId="35" borderId="1" xfId="0" applyFont="1" applyFill="1" applyBorder="1" applyAlignment="1">
      <alignment horizontal="justify" vertical="top"/>
    </xf>
    <xf numFmtId="169" fontId="5" fillId="35" borderId="1" xfId="0" applyNumberFormat="1" applyFont="1" applyFill="1" applyBorder="1" applyAlignment="1" applyProtection="1">
      <alignment horizontal="justify" vertical="top" wrapText="1"/>
    </xf>
    <xf numFmtId="0" fontId="5" fillId="35" borderId="1" xfId="0" applyFont="1" applyFill="1" applyBorder="1" applyAlignment="1" applyProtection="1">
      <alignment horizontal="justify" vertical="top" wrapText="1"/>
    </xf>
    <xf numFmtId="0" fontId="25" fillId="35" borderId="1" xfId="0" applyFont="1" applyFill="1" applyBorder="1" applyAlignment="1">
      <alignment horizontal="justify" vertical="top"/>
    </xf>
    <xf numFmtId="168" fontId="5" fillId="35" borderId="1" xfId="0" applyNumberFormat="1" applyFont="1" applyFill="1" applyBorder="1" applyAlignment="1" applyProtection="1">
      <alignment horizontal="center" vertical="top" wrapText="1"/>
    </xf>
    <xf numFmtId="1" fontId="5" fillId="35" borderId="1" xfId="0" applyNumberFormat="1" applyFont="1" applyFill="1" applyBorder="1" applyAlignment="1" applyProtection="1">
      <alignment horizontal="center" vertical="top" wrapText="1"/>
    </xf>
    <xf numFmtId="1" fontId="5" fillId="35" borderId="1" xfId="0" applyNumberFormat="1" applyFont="1" applyFill="1" applyBorder="1" applyAlignment="1">
      <alignment horizontal="center" vertical="top" wrapText="1"/>
    </xf>
    <xf numFmtId="0" fontId="0" fillId="35" borderId="1" xfId="0" applyFill="1" applyBorder="1" applyAlignment="1" applyProtection="1">
      <alignment horizontal="center" vertical="top"/>
      <protection locked="0"/>
    </xf>
    <xf numFmtId="0" fontId="5" fillId="35" borderId="1" xfId="0" applyFont="1" applyFill="1" applyBorder="1" applyAlignment="1" applyProtection="1">
      <alignment horizontal="left" vertical="top" wrapText="1"/>
    </xf>
    <xf numFmtId="166" fontId="5" fillId="35" borderId="1" xfId="32" applyNumberFormat="1" applyFont="1" applyFill="1" applyBorder="1" applyAlignment="1" applyProtection="1">
      <alignment horizontal="justify" vertical="top"/>
      <protection locked="0"/>
    </xf>
    <xf numFmtId="169" fontId="5" fillId="35" borderId="1" xfId="0" applyNumberFormat="1" applyFont="1" applyFill="1" applyBorder="1" applyAlignment="1" applyProtection="1">
      <alignment vertical="top" wrapText="1"/>
    </xf>
    <xf numFmtId="169" fontId="5" fillId="35" borderId="1" xfId="0" applyNumberFormat="1" applyFont="1" applyFill="1" applyBorder="1" applyAlignment="1" applyProtection="1">
      <alignment horizontal="right" vertical="top" wrapText="1"/>
    </xf>
    <xf numFmtId="166" fontId="26" fillId="35" borderId="1" xfId="32" applyNumberFormat="1" applyFont="1" applyFill="1" applyBorder="1" applyAlignment="1">
      <alignment horizontal="justify" vertical="top"/>
    </xf>
    <xf numFmtId="0" fontId="3" fillId="35" borderId="1" xfId="0" applyFont="1" applyFill="1" applyBorder="1" applyAlignment="1" applyProtection="1">
      <alignment horizontal="center" vertical="top"/>
      <protection locked="0"/>
    </xf>
    <xf numFmtId="0" fontId="5" fillId="0" borderId="0" xfId="0" applyFont="1" applyFill="1" applyBorder="1" applyAlignment="1">
      <alignment horizontal="center" vertical="center" wrapText="1"/>
    </xf>
    <xf numFmtId="166" fontId="5" fillId="0" borderId="0" xfId="32" applyNumberFormat="1" applyFont="1" applyBorder="1" applyAlignment="1" applyProtection="1">
      <alignment horizontal="right" vertical="center" wrapText="1"/>
    </xf>
    <xf numFmtId="1" fontId="5" fillId="0" borderId="0" xfId="32" applyNumberFormat="1" applyFont="1" applyFill="1" applyBorder="1" applyAlignment="1" applyProtection="1">
      <alignment horizontal="center" vertical="center" wrapText="1"/>
    </xf>
    <xf numFmtId="1" fontId="5" fillId="0" borderId="0" xfId="32" applyNumberFormat="1" applyFont="1" applyFill="1" applyBorder="1" applyAlignment="1" applyProtection="1">
      <alignment horizontal="right" vertical="center" wrapText="1"/>
    </xf>
    <xf numFmtId="49" fontId="5" fillId="0" borderId="0" xfId="0" applyNumberFormat="1" applyFont="1" applyFill="1" applyBorder="1" applyAlignment="1">
      <alignment horizontal="center" vertical="center" wrapText="1"/>
    </xf>
    <xf numFmtId="169" fontId="5" fillId="0" borderId="0" xfId="0" applyNumberFormat="1" applyFont="1" applyFill="1" applyBorder="1" applyAlignment="1" applyProtection="1">
      <alignment horizontal="center" vertical="center" wrapText="1"/>
    </xf>
    <xf numFmtId="167" fontId="5" fillId="0" borderId="0" xfId="0" applyNumberFormat="1" applyFont="1" applyFill="1" applyBorder="1" applyAlignment="1" applyProtection="1">
      <alignment horizontal="right" vertical="center" wrapText="1"/>
    </xf>
    <xf numFmtId="0" fontId="5" fillId="9" borderId="0" xfId="0" applyFont="1" applyFill="1" applyBorder="1" applyAlignment="1">
      <alignment horizontal="center" vertical="center" wrapText="1"/>
    </xf>
    <xf numFmtId="0" fontId="25" fillId="0" borderId="0" xfId="0" applyFont="1" applyBorder="1"/>
    <xf numFmtId="0" fontId="5" fillId="0" borderId="0" xfId="0" applyFont="1" applyFill="1" applyBorder="1" applyAlignment="1">
      <alignment horizontal="justify" vertical="top" wrapText="1"/>
    </xf>
    <xf numFmtId="0" fontId="5" fillId="0" borderId="0" xfId="0" applyFont="1" applyFill="1" applyBorder="1" applyAlignment="1">
      <alignment vertical="top" wrapText="1"/>
    </xf>
    <xf numFmtId="0" fontId="5" fillId="0" borderId="0" xfId="0" applyFont="1" applyFill="1" applyBorder="1"/>
    <xf numFmtId="0" fontId="5" fillId="0" borderId="0" xfId="0" applyFont="1" applyFill="1" applyBorder="1" applyAlignment="1">
      <alignment horizontal="right" vertical="top"/>
    </xf>
    <xf numFmtId="166" fontId="3" fillId="35" borderId="1" xfId="32" applyNumberFormat="1" applyFont="1" applyFill="1" applyBorder="1" applyAlignment="1" applyProtection="1">
      <alignment vertical="top" wrapText="1"/>
    </xf>
    <xf numFmtId="0" fontId="5" fillId="35" borderId="1" xfId="0" applyFont="1" applyFill="1" applyBorder="1" applyAlignment="1">
      <alignment horizontal="right" vertical="top" wrapText="1"/>
    </xf>
    <xf numFmtId="0" fontId="5" fillId="35" borderId="1" xfId="0" applyNumberFormat="1" applyFont="1" applyFill="1" applyBorder="1" applyAlignment="1">
      <alignment horizontal="center" vertical="top" wrapText="1"/>
    </xf>
    <xf numFmtId="49" fontId="5" fillId="35" borderId="0" xfId="0" applyNumberFormat="1" applyFont="1" applyFill="1" applyBorder="1" applyAlignment="1">
      <alignment horizontal="center"/>
    </xf>
    <xf numFmtId="166" fontId="5" fillId="35" borderId="0" xfId="32" applyNumberFormat="1" applyFont="1" applyFill="1" applyBorder="1" applyAlignment="1">
      <alignment horizontal="right"/>
    </xf>
    <xf numFmtId="0" fontId="27" fillId="35" borderId="0" xfId="0" applyFont="1" applyFill="1" applyBorder="1" applyAlignment="1">
      <alignment vertical="center"/>
    </xf>
    <xf numFmtId="0" fontId="5" fillId="35" borderId="0" xfId="0" applyFont="1" applyFill="1" applyBorder="1" applyAlignment="1" applyProtection="1">
      <alignment horizontal="center" vertical="center" wrapText="1"/>
    </xf>
    <xf numFmtId="0" fontId="5" fillId="35" borderId="0" xfId="0" applyFont="1" applyFill="1" applyBorder="1" applyAlignment="1">
      <alignment horizontal="center" vertical="center" wrapText="1"/>
    </xf>
    <xf numFmtId="0" fontId="5" fillId="35" borderId="0" xfId="0" applyFont="1" applyFill="1" applyBorder="1" applyAlignment="1">
      <alignment horizontal="justify" vertical="center" wrapText="1"/>
    </xf>
    <xf numFmtId="166" fontId="5" fillId="35" borderId="0" xfId="32" applyNumberFormat="1" applyFont="1" applyFill="1" applyBorder="1" applyAlignment="1" applyProtection="1">
      <alignment horizontal="right" vertical="center" wrapText="1"/>
    </xf>
    <xf numFmtId="1" fontId="5" fillId="35" borderId="0" xfId="32" applyNumberFormat="1" applyFont="1" applyFill="1" applyBorder="1" applyAlignment="1" applyProtection="1">
      <alignment horizontal="center" vertical="center" wrapText="1"/>
    </xf>
    <xf numFmtId="1" fontId="5" fillId="35" borderId="0" xfId="32" applyNumberFormat="1" applyFont="1" applyFill="1" applyBorder="1" applyAlignment="1" applyProtection="1">
      <alignment horizontal="right" vertical="center" wrapText="1"/>
    </xf>
    <xf numFmtId="49" fontId="5" fillId="35" borderId="0" xfId="0" applyNumberFormat="1" applyFont="1" applyFill="1" applyBorder="1" applyAlignment="1">
      <alignment horizontal="center" vertical="center" wrapText="1"/>
    </xf>
    <xf numFmtId="169" fontId="5" fillId="35" borderId="0" xfId="0" applyNumberFormat="1" applyFont="1" applyFill="1" applyBorder="1" applyAlignment="1" applyProtection="1">
      <alignment horizontal="center" vertical="center" wrapText="1"/>
    </xf>
    <xf numFmtId="167" fontId="5" fillId="35" borderId="0" xfId="0" applyNumberFormat="1" applyFont="1" applyFill="1" applyBorder="1" applyAlignment="1" applyProtection="1">
      <alignment horizontal="right" vertical="center" wrapText="1"/>
    </xf>
    <xf numFmtId="0" fontId="25" fillId="35" borderId="0" xfId="0" applyFont="1" applyFill="1" applyBorder="1"/>
    <xf numFmtId="0" fontId="5" fillId="35" borderId="0" xfId="0" applyFont="1" applyFill="1" applyBorder="1" applyAlignment="1">
      <alignment vertical="top" wrapText="1"/>
    </xf>
    <xf numFmtId="0" fontId="4" fillId="35" borderId="0" xfId="0" applyFont="1" applyFill="1" applyBorder="1" applyAlignment="1">
      <alignment horizontal="left"/>
    </xf>
    <xf numFmtId="0" fontId="3" fillId="35" borderId="0" xfId="0" applyFont="1" applyFill="1"/>
    <xf numFmtId="49" fontId="5" fillId="35" borderId="1" xfId="0" applyNumberFormat="1" applyFont="1" applyFill="1" applyBorder="1" applyAlignment="1">
      <alignment horizontal="justify" vertical="top" wrapText="1"/>
    </xf>
    <xf numFmtId="49" fontId="5" fillId="35" borderId="0" xfId="0" applyNumberFormat="1" applyFont="1" applyFill="1" applyBorder="1" applyAlignment="1">
      <alignment horizontal="justify"/>
    </xf>
    <xf numFmtId="49" fontId="5" fillId="35" borderId="0" xfId="0" applyNumberFormat="1" applyFont="1" applyFill="1" applyBorder="1" applyAlignment="1">
      <alignment horizontal="justify" vertical="center" wrapText="1"/>
    </xf>
    <xf numFmtId="49" fontId="5" fillId="0" borderId="0" xfId="0" applyNumberFormat="1" applyFont="1" applyFill="1" applyBorder="1" applyAlignment="1">
      <alignment horizontal="justify" vertical="center" wrapText="1"/>
    </xf>
    <xf numFmtId="49" fontId="5" fillId="0" borderId="0" xfId="0" applyNumberFormat="1" applyFont="1" applyBorder="1" applyAlignment="1">
      <alignment horizontal="justify"/>
    </xf>
    <xf numFmtId="14" fontId="3" fillId="35" borderId="1" xfId="0" applyNumberFormat="1" applyFont="1" applyFill="1" applyBorder="1" applyAlignment="1">
      <alignment vertical="top"/>
    </xf>
    <xf numFmtId="3" fontId="5" fillId="35" borderId="1" xfId="0" applyNumberFormat="1" applyFont="1" applyFill="1" applyBorder="1" applyAlignment="1" applyProtection="1">
      <alignment horizontal="center" vertical="top" wrapText="1"/>
    </xf>
    <xf numFmtId="0" fontId="4" fillId="41" borderId="7" xfId="0" applyFont="1" applyFill="1" applyBorder="1" applyAlignment="1">
      <alignment horizontal="center" vertical="center" wrapText="1"/>
    </xf>
    <xf numFmtId="0" fontId="4" fillId="10" borderId="7" xfId="0" applyFont="1" applyFill="1" applyBorder="1" applyAlignment="1">
      <alignment horizontal="center" vertical="center" wrapText="1"/>
    </xf>
    <xf numFmtId="1" fontId="4" fillId="10" borderId="7" xfId="32" applyNumberFormat="1" applyFont="1" applyFill="1" applyBorder="1" applyAlignment="1">
      <alignment horizontal="center" vertical="center" wrapText="1"/>
    </xf>
    <xf numFmtId="0" fontId="5" fillId="35" borderId="0" xfId="0" applyFont="1" applyFill="1" applyBorder="1" applyAlignment="1">
      <alignment vertical="top"/>
    </xf>
    <xf numFmtId="0" fontId="4" fillId="35" borderId="0" xfId="0" applyFont="1" applyFill="1" applyBorder="1" applyAlignment="1" applyProtection="1">
      <alignment vertical="center" wrapText="1"/>
      <protection locked="0"/>
    </xf>
    <xf numFmtId="169" fontId="5" fillId="35" borderId="1" xfId="0" applyNumberFormat="1" applyFont="1" applyFill="1" applyBorder="1" applyAlignment="1">
      <alignment vertical="top"/>
    </xf>
    <xf numFmtId="0" fontId="3" fillId="35" borderId="1" xfId="0" applyFont="1" applyFill="1" applyBorder="1" applyAlignment="1" applyProtection="1">
      <alignment horizontal="center" vertical="top" wrapText="1"/>
      <protection locked="0"/>
    </xf>
    <xf numFmtId="3" fontId="3" fillId="35" borderId="1" xfId="0" applyNumberFormat="1" applyFont="1" applyFill="1" applyBorder="1" applyAlignment="1">
      <alignment horizontal="right" vertical="top" wrapText="1"/>
    </xf>
    <xf numFmtId="0" fontId="25" fillId="35" borderId="0" xfId="0" applyFont="1" applyFill="1" applyBorder="1" applyAlignment="1">
      <alignment vertical="top"/>
    </xf>
    <xf numFmtId="0" fontId="25" fillId="0" borderId="0" xfId="0" applyFont="1" applyBorder="1" applyAlignment="1">
      <alignment vertical="top"/>
    </xf>
    <xf numFmtId="0" fontId="5" fillId="0" borderId="0" xfId="0" applyFont="1" applyBorder="1" applyAlignment="1">
      <alignment vertical="top"/>
    </xf>
    <xf numFmtId="166" fontId="26" fillId="35" borderId="1" xfId="32" applyNumberFormat="1" applyFont="1" applyFill="1" applyBorder="1" applyAlignment="1">
      <alignment horizontal="right" vertical="top"/>
    </xf>
    <xf numFmtId="14" fontId="3" fillId="35" borderId="0" xfId="0" applyNumberFormat="1" applyFont="1" applyFill="1" applyAlignment="1">
      <alignment vertical="top"/>
    </xf>
    <xf numFmtId="0" fontId="5" fillId="0" borderId="17" xfId="0" applyFont="1" applyBorder="1" applyAlignment="1">
      <alignment horizontal="justify"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top" wrapText="1"/>
    </xf>
    <xf numFmtId="0" fontId="5"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top" wrapText="1"/>
    </xf>
    <xf numFmtId="0" fontId="5" fillId="43" borderId="1" xfId="0" applyFont="1" applyFill="1" applyBorder="1" applyAlignment="1" applyProtection="1">
      <alignment horizontal="center" vertical="top" wrapText="1"/>
    </xf>
    <xf numFmtId="0" fontId="5" fillId="43" borderId="1" xfId="0" applyFont="1" applyFill="1" applyBorder="1" applyAlignment="1">
      <alignment horizontal="left" vertical="top" wrapText="1"/>
    </xf>
    <xf numFmtId="0" fontId="3" fillId="43" borderId="1" xfId="0" applyFont="1" applyFill="1" applyBorder="1" applyAlignment="1">
      <alignment horizontal="justify" vertical="top"/>
    </xf>
    <xf numFmtId="0" fontId="5" fillId="43" borderId="1" xfId="0" applyFont="1" applyFill="1" applyBorder="1" applyAlignment="1">
      <alignment horizontal="justify" vertical="top" wrapText="1"/>
    </xf>
    <xf numFmtId="0" fontId="3" fillId="43" borderId="1" xfId="0" applyFont="1" applyFill="1" applyBorder="1" applyAlignment="1" applyProtection="1">
      <alignment vertical="top" wrapText="1"/>
      <protection locked="0"/>
    </xf>
    <xf numFmtId="166" fontId="26" fillId="43" borderId="1" xfId="32" applyNumberFormat="1" applyFont="1" applyFill="1" applyBorder="1" applyAlignment="1">
      <alignment horizontal="justify" vertical="top"/>
    </xf>
    <xf numFmtId="1" fontId="5" fillId="43" borderId="1" xfId="32" applyNumberFormat="1" applyFont="1" applyFill="1" applyBorder="1" applyAlignment="1" applyProtection="1">
      <alignment horizontal="right" vertical="top" wrapText="1"/>
    </xf>
    <xf numFmtId="1" fontId="5" fillId="43" borderId="1" xfId="32" applyNumberFormat="1" applyFont="1" applyFill="1" applyBorder="1" applyAlignment="1" applyProtection="1">
      <alignment horizontal="center" vertical="top" wrapText="1"/>
    </xf>
    <xf numFmtId="169" fontId="5" fillId="43" borderId="1" xfId="0" applyNumberFormat="1" applyFont="1" applyFill="1" applyBorder="1" applyAlignment="1" applyProtection="1">
      <alignment horizontal="center" vertical="top" wrapText="1"/>
    </xf>
    <xf numFmtId="0" fontId="5" fillId="43" borderId="1" xfId="0" applyFont="1" applyFill="1" applyBorder="1" applyAlignment="1">
      <alignment horizontal="center" vertical="top" wrapText="1"/>
    </xf>
    <xf numFmtId="14" fontId="3" fillId="43" borderId="1" xfId="0" applyNumberFormat="1" applyFont="1" applyFill="1" applyBorder="1" applyAlignment="1">
      <alignment vertical="top"/>
    </xf>
    <xf numFmtId="0" fontId="3" fillId="43" borderId="1" xfId="0" applyFont="1" applyFill="1" applyBorder="1" applyAlignment="1">
      <alignment horizontal="center" vertical="top" wrapText="1"/>
    </xf>
    <xf numFmtId="169" fontId="3" fillId="43" borderId="1" xfId="0" applyNumberFormat="1" applyFont="1" applyFill="1" applyBorder="1" applyAlignment="1" applyProtection="1">
      <alignment vertical="top" wrapText="1"/>
    </xf>
    <xf numFmtId="49" fontId="5" fillId="43" borderId="1" xfId="0" applyNumberFormat="1" applyFont="1" applyFill="1" applyBorder="1" applyAlignment="1">
      <alignment horizontal="center" vertical="top" wrapText="1"/>
    </xf>
    <xf numFmtId="49" fontId="5" fillId="43" borderId="1" xfId="0" applyNumberFormat="1" applyFont="1" applyFill="1" applyBorder="1" applyAlignment="1">
      <alignment horizontal="justify" vertical="top" wrapText="1"/>
    </xf>
    <xf numFmtId="0" fontId="5" fillId="43" borderId="1" xfId="0" applyFont="1" applyFill="1" applyBorder="1" applyAlignment="1">
      <alignment vertical="top"/>
    </xf>
    <xf numFmtId="169" fontId="5" fillId="43" borderId="1" xfId="0" applyNumberFormat="1" applyFont="1" applyFill="1" applyBorder="1" applyAlignment="1">
      <alignment vertical="top"/>
    </xf>
    <xf numFmtId="168" fontId="4" fillId="43" borderId="1" xfId="0" applyNumberFormat="1" applyFont="1" applyFill="1" applyBorder="1" applyAlignment="1" applyProtection="1">
      <alignment horizontal="right" vertical="top" wrapText="1"/>
    </xf>
    <xf numFmtId="166" fontId="28" fillId="43" borderId="1" xfId="32" applyNumberFormat="1" applyFont="1" applyFill="1" applyBorder="1" applyAlignment="1" applyProtection="1">
      <alignment horizontal="center" vertical="top" wrapText="1"/>
    </xf>
    <xf numFmtId="14" fontId="3" fillId="35" borderId="1" xfId="0" applyNumberFormat="1" applyFont="1" applyFill="1" applyBorder="1" applyAlignment="1">
      <alignment vertical="top" wrapText="1"/>
    </xf>
    <xf numFmtId="14" fontId="5" fillId="35" borderId="1" xfId="0" applyNumberFormat="1" applyFont="1" applyFill="1" applyBorder="1" applyAlignment="1">
      <alignment vertical="top"/>
    </xf>
    <xf numFmtId="0" fontId="0" fillId="35" borderId="1" xfId="0" applyFill="1" applyBorder="1" applyAlignment="1" applyProtection="1">
      <alignment horizontal="center" vertical="top" wrapText="1"/>
      <protection locked="0"/>
    </xf>
    <xf numFmtId="14" fontId="5" fillId="35" borderId="1" xfId="0" applyNumberFormat="1" applyFont="1" applyFill="1" applyBorder="1" applyAlignment="1">
      <alignment horizontal="right" vertical="top"/>
    </xf>
    <xf numFmtId="0" fontId="4" fillId="0" borderId="0" xfId="0" applyFont="1" applyBorder="1" applyAlignment="1">
      <alignment horizontal="center" vertical="top"/>
    </xf>
    <xf numFmtId="0" fontId="5" fillId="35" borderId="0" xfId="0" applyFont="1" applyFill="1" applyBorder="1" applyAlignment="1">
      <alignment horizontal="center" vertical="top"/>
    </xf>
    <xf numFmtId="169" fontId="5" fillId="35" borderId="1" xfId="0" applyNumberFormat="1" applyFont="1" applyFill="1" applyBorder="1" applyAlignment="1">
      <alignment vertical="top" wrapText="1"/>
    </xf>
    <xf numFmtId="0" fontId="4" fillId="39" borderId="8" xfId="0" applyFont="1" applyFill="1" applyBorder="1" applyAlignment="1" applyProtection="1">
      <alignment horizontal="center" vertical="center" wrapText="1"/>
      <protection locked="0"/>
    </xf>
    <xf numFmtId="0" fontId="4" fillId="39" borderId="7"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35" borderId="17" xfId="0" applyFont="1" applyFill="1" applyBorder="1" applyAlignment="1">
      <alignment horizontal="center" vertical="center" wrapText="1"/>
    </xf>
    <xf numFmtId="0" fontId="8" fillId="0" borderId="5" xfId="0" applyFont="1" applyBorder="1" applyAlignment="1">
      <alignment horizontal="left" vertical="center" wrapText="1"/>
    </xf>
    <xf numFmtId="0" fontId="8" fillId="35" borderId="5" xfId="0" applyFont="1" applyFill="1" applyBorder="1" applyAlignment="1">
      <alignment horizontal="left" vertical="center" wrapText="1"/>
    </xf>
    <xf numFmtId="0" fontId="4" fillId="10" borderId="18"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39" borderId="18" xfId="0" applyFont="1" applyFill="1" applyBorder="1" applyAlignment="1" applyProtection="1">
      <alignment horizontal="center" vertical="center" wrapText="1"/>
      <protection locked="0"/>
    </xf>
    <xf numFmtId="1" fontId="4" fillId="10" borderId="4" xfId="32" applyNumberFormat="1" applyFont="1" applyFill="1" applyBorder="1" applyAlignment="1">
      <alignment horizontal="center" vertical="center" wrapText="1"/>
    </xf>
    <xf numFmtId="1" fontId="4" fillId="10" borderId="5" xfId="32" applyNumberFormat="1" applyFont="1" applyFill="1" applyBorder="1" applyAlignment="1">
      <alignment horizontal="center" vertical="center" wrapText="1"/>
    </xf>
    <xf numFmtId="1" fontId="4" fillId="10" borderId="6" xfId="32" applyNumberFormat="1" applyFont="1" applyFill="1" applyBorder="1" applyAlignment="1">
      <alignment horizontal="center" vertical="center" wrapText="1"/>
    </xf>
    <xf numFmtId="169" fontId="4" fillId="40" borderId="18" xfId="0" applyNumberFormat="1" applyFont="1" applyFill="1" applyBorder="1" applyAlignment="1" applyProtection="1">
      <alignment horizontal="center" vertical="center" wrapText="1"/>
      <protection locked="0"/>
    </xf>
    <xf numFmtId="169" fontId="4" fillId="40" borderId="8" xfId="0" applyNumberFormat="1" applyFont="1" applyFill="1" applyBorder="1" applyAlignment="1" applyProtection="1">
      <alignment horizontal="center" vertical="center" wrapText="1"/>
      <protection locked="0"/>
    </xf>
    <xf numFmtId="0" fontId="4" fillId="37" borderId="18" xfId="0" applyFont="1" applyFill="1" applyBorder="1" applyAlignment="1" applyProtection="1">
      <alignment horizontal="center" vertical="center" wrapText="1"/>
      <protection locked="0"/>
    </xf>
    <xf numFmtId="0" fontId="4" fillId="37" borderId="8" xfId="0" applyFont="1" applyFill="1" applyBorder="1" applyAlignment="1" applyProtection="1">
      <alignment horizontal="center" vertical="center" wrapText="1"/>
      <protection locked="0"/>
    </xf>
    <xf numFmtId="166" fontId="4" fillId="42" borderId="18" xfId="32" applyNumberFormat="1" applyFont="1" applyFill="1" applyBorder="1" applyAlignment="1" applyProtection="1">
      <alignment horizontal="center" vertical="center" wrapText="1"/>
      <protection locked="0"/>
    </xf>
    <xf numFmtId="166" fontId="4" fillId="42" borderId="8" xfId="32" applyNumberFormat="1" applyFont="1" applyFill="1" applyBorder="1" applyAlignment="1" applyProtection="1">
      <alignment horizontal="center" vertical="center" wrapText="1"/>
      <protection locked="0"/>
    </xf>
    <xf numFmtId="0" fontId="4" fillId="36" borderId="18" xfId="0" applyFont="1" applyFill="1" applyBorder="1" applyAlignment="1" applyProtection="1">
      <alignment horizontal="center" vertical="center" wrapText="1"/>
      <protection locked="0"/>
    </xf>
    <xf numFmtId="0" fontId="4" fillId="36" borderId="8" xfId="0" applyFont="1" applyFill="1" applyBorder="1" applyAlignment="1" applyProtection="1">
      <alignment horizontal="center" vertical="center" wrapText="1"/>
      <protection locked="0"/>
    </xf>
    <xf numFmtId="0" fontId="4" fillId="39" borderId="1"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41" borderId="4" xfId="0" applyFont="1" applyFill="1" applyBorder="1" applyAlignment="1">
      <alignment horizontal="center" vertical="center" wrapText="1"/>
    </xf>
    <xf numFmtId="0" fontId="4" fillId="41" borderId="6" xfId="0" applyFont="1" applyFill="1" applyBorder="1" applyAlignment="1">
      <alignment horizontal="center" vertical="center" wrapText="1"/>
    </xf>
    <xf numFmtId="0" fontId="4" fillId="38" borderId="8" xfId="0" applyFont="1" applyFill="1" applyBorder="1" applyAlignment="1" applyProtection="1">
      <alignment horizontal="center" vertical="center" wrapText="1"/>
      <protection locked="0"/>
    </xf>
    <xf numFmtId="0" fontId="4" fillId="38" borderId="1" xfId="0" applyFont="1" applyFill="1" applyBorder="1" applyAlignment="1" applyProtection="1">
      <alignment horizontal="center" vertical="center" wrapText="1"/>
      <protection locked="0"/>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5" xfId="45"/>
    <cellStyle name="Neutral" xfId="34" builtinId="28" customBuiltin="1"/>
    <cellStyle name="Normal" xfId="0" builtinId="0" customBuiltin="1"/>
    <cellStyle name="Normal 2" xfId="35"/>
    <cellStyle name="Normal 3" xfId="47"/>
    <cellStyle name="Normal 6" xfId="46"/>
    <cellStyle name="Notas 2" xfId="36"/>
    <cellStyle name="Notas 2 2" xfId="37"/>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74090</xdr:rowOff>
    </xdr:from>
    <xdr:to>
      <xdr:col>1</xdr:col>
      <xdr:colOff>637566</xdr:colOff>
      <xdr:row>1</xdr:row>
      <xdr:rowOff>392906</xdr:rowOff>
    </xdr:to>
    <xdr:pic>
      <xdr:nvPicPr>
        <xdr:cNvPr id="2"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9" y="74090"/>
          <a:ext cx="1278122" cy="86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W155"/>
  <sheetViews>
    <sheetView showGridLines="0" tabSelected="1" zoomScaleNormal="100" workbookViewId="0">
      <pane xSplit="1" ySplit="4" topLeftCell="B39" activePane="bottomRight" state="frozen"/>
      <selection pane="topRight" activeCell="B1" sqref="B1"/>
      <selection pane="bottomLeft" activeCell="A5" sqref="A5"/>
      <selection pane="bottomRight" activeCell="H41" sqref="H41"/>
    </sheetView>
  </sheetViews>
  <sheetFormatPr baseColWidth="10" defaultRowHeight="12" x14ac:dyDescent="0.2"/>
  <cols>
    <col min="1" max="1" width="13.28515625" style="3" customWidth="1"/>
    <col min="2" max="2" width="9.42578125" style="3" customWidth="1"/>
    <col min="3" max="3" width="29.5703125" style="4" customWidth="1"/>
    <col min="4" max="4" width="19.140625" style="4" customWidth="1"/>
    <col min="5" max="5" width="16.28515625" style="3" customWidth="1"/>
    <col min="6" max="6" width="16.5703125" style="11" customWidth="1"/>
    <col min="7" max="7" width="15.42578125" style="8" customWidth="1"/>
    <col min="8" max="8" width="15.28515625" style="5" customWidth="1"/>
    <col min="9" max="9" width="4.85546875" style="8" customWidth="1"/>
    <col min="10" max="10" width="15.7109375" style="52" customWidth="1"/>
    <col min="11" max="11" width="13" style="9" customWidth="1"/>
    <col min="12" max="12" width="10.85546875" style="9" customWidth="1"/>
    <col min="13" max="14" width="14" style="10" customWidth="1"/>
    <col min="15" max="15" width="11.5703125" style="43" bestFit="1" customWidth="1"/>
    <col min="16" max="16" width="12.7109375" style="6" customWidth="1"/>
    <col min="17" max="17" width="14.140625" style="44" customWidth="1"/>
    <col min="18" max="18" width="16.28515625" style="2" customWidth="1"/>
    <col min="19" max="19" width="12.42578125" style="2" customWidth="1"/>
    <col min="20" max="20" width="14.42578125" style="118" customWidth="1"/>
    <col min="21" max="21" width="14.7109375" style="7" customWidth="1"/>
    <col min="22" max="22" width="12.85546875" style="7" customWidth="1"/>
    <col min="23" max="23" width="13.140625" style="7" customWidth="1"/>
    <col min="24" max="24" width="13.85546875" style="2" bestFit="1" customWidth="1"/>
    <col min="25" max="25" width="11.42578125" style="2"/>
    <col min="26" max="26" width="12.42578125" style="131" customWidth="1"/>
    <col min="27" max="207" width="11.42578125" style="2"/>
    <col min="208" max="208" width="9.42578125" style="2" customWidth="1"/>
    <col min="209" max="209" width="13.28515625" style="2" customWidth="1"/>
    <col min="210" max="210" width="56.5703125" style="2" customWidth="1"/>
    <col min="211" max="211" width="19.140625" style="2" customWidth="1"/>
    <col min="212" max="212" width="25.42578125" style="2" customWidth="1"/>
    <col min="213" max="213" width="16.28515625" style="2" customWidth="1"/>
    <col min="214" max="214" width="16.28515625" style="2" bestFit="1" customWidth="1"/>
    <col min="215" max="215" width="16.28515625" style="2" customWidth="1"/>
    <col min="216" max="216" width="15.28515625" style="2" customWidth="1"/>
    <col min="217" max="217" width="4.85546875" style="2" customWidth="1"/>
    <col min="218" max="218" width="15.42578125" style="2" customWidth="1"/>
    <col min="219" max="219" width="19.140625" style="2" customWidth="1"/>
    <col min="220" max="221" width="16" style="2" customWidth="1"/>
    <col min="222" max="222" width="14.85546875" style="2" customWidth="1"/>
    <col min="223" max="223" width="11.7109375" style="2" customWidth="1"/>
    <col min="224" max="224" width="6.5703125" style="2" customWidth="1"/>
    <col min="225" max="225" width="11.7109375" style="2" customWidth="1"/>
    <col min="226" max="226" width="17" style="2" customWidth="1"/>
    <col min="227" max="227" width="5.42578125" style="2" customWidth="1"/>
    <col min="228" max="228" width="11.42578125" style="2"/>
    <col min="229" max="230" width="15.28515625" style="2" customWidth="1"/>
    <col min="231" max="235" width="15.7109375" style="2" customWidth="1"/>
    <col min="236" max="237" width="19.42578125" style="2" customWidth="1"/>
    <col min="238" max="238" width="15.140625" style="2" customWidth="1"/>
    <col min="239" max="239" width="19.42578125" style="2" customWidth="1"/>
    <col min="240" max="240" width="13" style="2" customWidth="1"/>
    <col min="241" max="241" width="10.85546875" style="2" customWidth="1"/>
    <col min="242" max="242" width="14" style="2" customWidth="1"/>
    <col min="243" max="243" width="12.85546875" style="2" customWidth="1"/>
    <col min="244" max="244" width="16.5703125" style="2" customWidth="1"/>
    <col min="245" max="245" width="10.5703125" style="2" customWidth="1"/>
    <col min="246" max="246" width="14" style="2" customWidth="1"/>
    <col min="247" max="247" width="12.140625" style="2" customWidth="1"/>
    <col min="248" max="248" width="14.7109375" style="2" customWidth="1"/>
    <col min="249" max="249" width="6.5703125" style="2" customWidth="1"/>
    <col min="250" max="250" width="11.7109375" style="2" customWidth="1"/>
    <col min="251" max="251" width="14.7109375" style="2" customWidth="1"/>
    <col min="252" max="252" width="6.5703125" style="2" customWidth="1"/>
    <col min="253" max="254" width="12.42578125" style="2" customWidth="1"/>
    <col min="255" max="255" width="14.7109375" style="2" customWidth="1"/>
    <col min="256" max="256" width="14.42578125" style="2" customWidth="1"/>
    <col min="257" max="258" width="12.7109375" style="2" customWidth="1"/>
    <col min="259" max="262" width="14.7109375" style="2" customWidth="1"/>
    <col min="263" max="264" width="13.28515625" style="2" customWidth="1"/>
    <col min="265" max="265" width="16.42578125" style="2" customWidth="1"/>
    <col min="266" max="267" width="11.7109375" style="2" customWidth="1"/>
    <col min="268" max="268" width="11.42578125" style="2"/>
    <col min="269" max="270" width="13.7109375" style="2" customWidth="1"/>
    <col min="271" max="463" width="11.42578125" style="2"/>
    <col min="464" max="464" width="9.42578125" style="2" customWidth="1"/>
    <col min="465" max="465" width="13.28515625" style="2" customWidth="1"/>
    <col min="466" max="466" width="56.5703125" style="2" customWidth="1"/>
    <col min="467" max="467" width="19.140625" style="2" customWidth="1"/>
    <col min="468" max="468" width="25.42578125" style="2" customWidth="1"/>
    <col min="469" max="469" width="16.28515625" style="2" customWidth="1"/>
    <col min="470" max="470" width="16.28515625" style="2" bestFit="1" customWidth="1"/>
    <col min="471" max="471" width="16.28515625" style="2" customWidth="1"/>
    <col min="472" max="472" width="15.28515625" style="2" customWidth="1"/>
    <col min="473" max="473" width="4.85546875" style="2" customWidth="1"/>
    <col min="474" max="474" width="15.42578125" style="2" customWidth="1"/>
    <col min="475" max="475" width="19.140625" style="2" customWidth="1"/>
    <col min="476" max="477" width="16" style="2" customWidth="1"/>
    <col min="478" max="478" width="14.85546875" style="2" customWidth="1"/>
    <col min="479" max="479" width="11.7109375" style="2" customWidth="1"/>
    <col min="480" max="480" width="6.5703125" style="2" customWidth="1"/>
    <col min="481" max="481" width="11.7109375" style="2" customWidth="1"/>
    <col min="482" max="482" width="17" style="2" customWidth="1"/>
    <col min="483" max="483" width="5.42578125" style="2" customWidth="1"/>
    <col min="484" max="484" width="11.42578125" style="2"/>
    <col min="485" max="486" width="15.28515625" style="2" customWidth="1"/>
    <col min="487" max="491" width="15.7109375" style="2" customWidth="1"/>
    <col min="492" max="493" width="19.42578125" style="2" customWidth="1"/>
    <col min="494" max="494" width="15.140625" style="2" customWidth="1"/>
    <col min="495" max="495" width="19.42578125" style="2" customWidth="1"/>
    <col min="496" max="496" width="13" style="2" customWidth="1"/>
    <col min="497" max="497" width="10.85546875" style="2" customWidth="1"/>
    <col min="498" max="498" width="14" style="2" customWidth="1"/>
    <col min="499" max="499" width="12.85546875" style="2" customWidth="1"/>
    <col min="500" max="500" width="16.5703125" style="2" customWidth="1"/>
    <col min="501" max="501" width="10.5703125" style="2" customWidth="1"/>
    <col min="502" max="502" width="14" style="2" customWidth="1"/>
    <col min="503" max="503" width="12.140625" style="2" customWidth="1"/>
    <col min="504" max="504" width="14.7109375" style="2" customWidth="1"/>
    <col min="505" max="505" width="6.5703125" style="2" customWidth="1"/>
    <col min="506" max="506" width="11.7109375" style="2" customWidth="1"/>
    <col min="507" max="507" width="14.7109375" style="2" customWidth="1"/>
    <col min="508" max="508" width="6.5703125" style="2" customWidth="1"/>
    <col min="509" max="510" width="12.42578125" style="2" customWidth="1"/>
    <col min="511" max="511" width="14.7109375" style="2" customWidth="1"/>
    <col min="512" max="512" width="14.42578125" style="2" customWidth="1"/>
    <col min="513" max="514" width="12.7109375" style="2" customWidth="1"/>
    <col min="515" max="518" width="14.7109375" style="2" customWidth="1"/>
    <col min="519" max="520" width="13.28515625" style="2" customWidth="1"/>
    <col min="521" max="521" width="16.42578125" style="2" customWidth="1"/>
    <col min="522" max="523" width="11.7109375" style="2" customWidth="1"/>
    <col min="524" max="524" width="11.42578125" style="2"/>
    <col min="525" max="526" width="13.7109375" style="2" customWidth="1"/>
    <col min="527" max="719" width="11.42578125" style="2"/>
    <col min="720" max="720" width="9.42578125" style="2" customWidth="1"/>
    <col min="721" max="721" width="13.28515625" style="2" customWidth="1"/>
    <col min="722" max="722" width="56.5703125" style="2" customWidth="1"/>
    <col min="723" max="723" width="19.140625" style="2" customWidth="1"/>
    <col min="724" max="724" width="25.42578125" style="2" customWidth="1"/>
    <col min="725" max="725" width="16.28515625" style="2" customWidth="1"/>
    <col min="726" max="726" width="16.28515625" style="2" bestFit="1" customWidth="1"/>
    <col min="727" max="727" width="16.28515625" style="2" customWidth="1"/>
    <col min="728" max="728" width="15.28515625" style="2" customWidth="1"/>
    <col min="729" max="729" width="4.85546875" style="2" customWidth="1"/>
    <col min="730" max="730" width="15.42578125" style="2" customWidth="1"/>
    <col min="731" max="731" width="19.140625" style="2" customWidth="1"/>
    <col min="732" max="733" width="16" style="2" customWidth="1"/>
    <col min="734" max="734" width="14.85546875" style="2" customWidth="1"/>
    <col min="735" max="735" width="11.7109375" style="2" customWidth="1"/>
    <col min="736" max="736" width="6.5703125" style="2" customWidth="1"/>
    <col min="737" max="737" width="11.7109375" style="2" customWidth="1"/>
    <col min="738" max="738" width="17" style="2" customWidth="1"/>
    <col min="739" max="739" width="5.42578125" style="2" customWidth="1"/>
    <col min="740" max="740" width="11.42578125" style="2"/>
    <col min="741" max="742" width="15.28515625" style="2" customWidth="1"/>
    <col min="743" max="747" width="15.7109375" style="2" customWidth="1"/>
    <col min="748" max="749" width="19.42578125" style="2" customWidth="1"/>
    <col min="750" max="750" width="15.140625" style="2" customWidth="1"/>
    <col min="751" max="751" width="19.42578125" style="2" customWidth="1"/>
    <col min="752" max="752" width="13" style="2" customWidth="1"/>
    <col min="753" max="753" width="10.85546875" style="2" customWidth="1"/>
    <col min="754" max="754" width="14" style="2" customWidth="1"/>
    <col min="755" max="755" width="12.85546875" style="2" customWidth="1"/>
    <col min="756" max="756" width="16.5703125" style="2" customWidth="1"/>
    <col min="757" max="757" width="10.5703125" style="2" customWidth="1"/>
    <col min="758" max="758" width="14" style="2" customWidth="1"/>
    <col min="759" max="759" width="12.140625" style="2" customWidth="1"/>
    <col min="760" max="760" width="14.7109375" style="2" customWidth="1"/>
    <col min="761" max="761" width="6.5703125" style="2" customWidth="1"/>
    <col min="762" max="762" width="11.7109375" style="2" customWidth="1"/>
    <col min="763" max="763" width="14.7109375" style="2" customWidth="1"/>
    <col min="764" max="764" width="6.5703125" style="2" customWidth="1"/>
    <col min="765" max="766" width="12.42578125" style="2" customWidth="1"/>
    <col min="767" max="767" width="14.7109375" style="2" customWidth="1"/>
    <col min="768" max="768" width="14.42578125" style="2" customWidth="1"/>
    <col min="769" max="770" width="12.7109375" style="2" customWidth="1"/>
    <col min="771" max="774" width="14.7109375" style="2" customWidth="1"/>
    <col min="775" max="776" width="13.28515625" style="2" customWidth="1"/>
    <col min="777" max="777" width="16.42578125" style="2" customWidth="1"/>
    <col min="778" max="779" width="11.7109375" style="2" customWidth="1"/>
    <col min="780" max="780" width="11.42578125" style="2"/>
    <col min="781" max="782" width="13.7109375" style="2" customWidth="1"/>
    <col min="783" max="975" width="11.42578125" style="2"/>
    <col min="976" max="976" width="9.42578125" style="2" customWidth="1"/>
    <col min="977" max="977" width="13.28515625" style="2" customWidth="1"/>
    <col min="978" max="978" width="56.5703125" style="2" customWidth="1"/>
    <col min="979" max="979" width="19.140625" style="2" customWidth="1"/>
    <col min="980" max="980" width="25.42578125" style="2" customWidth="1"/>
    <col min="981" max="981" width="16.28515625" style="2" customWidth="1"/>
    <col min="982" max="982" width="16.28515625" style="2" bestFit="1" customWidth="1"/>
    <col min="983" max="983" width="16.28515625" style="2" customWidth="1"/>
    <col min="984" max="984" width="15.28515625" style="2" customWidth="1"/>
    <col min="985" max="985" width="4.85546875" style="2" customWidth="1"/>
    <col min="986" max="986" width="15.42578125" style="2" customWidth="1"/>
    <col min="987" max="987" width="19.140625" style="2" customWidth="1"/>
    <col min="988" max="989" width="16" style="2" customWidth="1"/>
    <col min="990" max="990" width="14.85546875" style="2" customWidth="1"/>
    <col min="991" max="991" width="11.7109375" style="2" customWidth="1"/>
    <col min="992" max="992" width="6.5703125" style="2" customWidth="1"/>
    <col min="993" max="993" width="11.7109375" style="2" customWidth="1"/>
    <col min="994" max="994" width="17" style="2" customWidth="1"/>
    <col min="995" max="995" width="5.42578125" style="2" customWidth="1"/>
    <col min="996" max="996" width="11.42578125" style="2"/>
    <col min="997" max="998" width="15.28515625" style="2" customWidth="1"/>
    <col min="999" max="1003" width="15.7109375" style="2" customWidth="1"/>
    <col min="1004" max="1005" width="19.42578125" style="2" customWidth="1"/>
    <col min="1006" max="1006" width="15.140625" style="2" customWidth="1"/>
    <col min="1007" max="1007" width="19.42578125" style="2" customWidth="1"/>
    <col min="1008" max="1008" width="13" style="2" customWidth="1"/>
    <col min="1009" max="1009" width="10.85546875" style="2" customWidth="1"/>
    <col min="1010" max="1010" width="14" style="2" customWidth="1"/>
    <col min="1011" max="1011" width="12.85546875" style="2" customWidth="1"/>
    <col min="1012" max="1012" width="16.5703125" style="2" customWidth="1"/>
    <col min="1013" max="1013" width="10.5703125" style="2" customWidth="1"/>
    <col min="1014" max="1014" width="14" style="2" customWidth="1"/>
    <col min="1015" max="1015" width="12.140625" style="2" customWidth="1"/>
    <col min="1016" max="1016" width="14.7109375" style="2" customWidth="1"/>
    <col min="1017" max="1017" width="6.5703125" style="2" customWidth="1"/>
    <col min="1018" max="1018" width="11.7109375" style="2" customWidth="1"/>
    <col min="1019" max="1019" width="14.7109375" style="2" customWidth="1"/>
    <col min="1020" max="1020" width="6.5703125" style="2" customWidth="1"/>
    <col min="1021" max="1022" width="12.42578125" style="2" customWidth="1"/>
    <col min="1023" max="1023" width="14.7109375" style="2" customWidth="1"/>
    <col min="1024" max="1024" width="14.42578125" style="2" customWidth="1"/>
    <col min="1025" max="1026" width="12.7109375" style="2" customWidth="1"/>
    <col min="1027" max="1030" width="14.7109375" style="2" customWidth="1"/>
    <col min="1031" max="1032" width="13.28515625" style="2" customWidth="1"/>
    <col min="1033" max="1033" width="16.42578125" style="2" customWidth="1"/>
    <col min="1034" max="1035" width="11.7109375" style="2" customWidth="1"/>
    <col min="1036" max="1036" width="11.42578125" style="2"/>
    <col min="1037" max="1038" width="13.7109375" style="2" customWidth="1"/>
    <col min="1039" max="1231" width="11.42578125" style="2"/>
    <col min="1232" max="1232" width="9.42578125" style="2" customWidth="1"/>
    <col min="1233" max="1233" width="13.28515625" style="2" customWidth="1"/>
    <col min="1234" max="1234" width="56.5703125" style="2" customWidth="1"/>
    <col min="1235" max="1235" width="19.140625" style="2" customWidth="1"/>
    <col min="1236" max="1236" width="25.42578125" style="2" customWidth="1"/>
    <col min="1237" max="1237" width="16.28515625" style="2" customWidth="1"/>
    <col min="1238" max="1238" width="16.28515625" style="2" bestFit="1" customWidth="1"/>
    <col min="1239" max="1239" width="16.28515625" style="2" customWidth="1"/>
    <col min="1240" max="1240" width="15.28515625" style="2" customWidth="1"/>
    <col min="1241" max="1241" width="4.85546875" style="2" customWidth="1"/>
    <col min="1242" max="1242" width="15.42578125" style="2" customWidth="1"/>
    <col min="1243" max="1243" width="19.140625" style="2" customWidth="1"/>
    <col min="1244" max="1245" width="16" style="2" customWidth="1"/>
    <col min="1246" max="1246" width="14.85546875" style="2" customWidth="1"/>
    <col min="1247" max="1247" width="11.7109375" style="2" customWidth="1"/>
    <col min="1248" max="1248" width="6.5703125" style="2" customWidth="1"/>
    <col min="1249" max="1249" width="11.7109375" style="2" customWidth="1"/>
    <col min="1250" max="1250" width="17" style="2" customWidth="1"/>
    <col min="1251" max="1251" width="5.42578125" style="2" customWidth="1"/>
    <col min="1252" max="1252" width="11.42578125" style="2"/>
    <col min="1253" max="1254" width="15.28515625" style="2" customWidth="1"/>
    <col min="1255" max="1259" width="15.7109375" style="2" customWidth="1"/>
    <col min="1260" max="1261" width="19.42578125" style="2" customWidth="1"/>
    <col min="1262" max="1262" width="15.140625" style="2" customWidth="1"/>
    <col min="1263" max="1263" width="19.42578125" style="2" customWidth="1"/>
    <col min="1264" max="1264" width="13" style="2" customWidth="1"/>
    <col min="1265" max="1265" width="10.85546875" style="2" customWidth="1"/>
    <col min="1266" max="1266" width="14" style="2" customWidth="1"/>
    <col min="1267" max="1267" width="12.85546875" style="2" customWidth="1"/>
    <col min="1268" max="1268" width="16.5703125" style="2" customWidth="1"/>
    <col min="1269" max="1269" width="10.5703125" style="2" customWidth="1"/>
    <col min="1270" max="1270" width="14" style="2" customWidth="1"/>
    <col min="1271" max="1271" width="12.140625" style="2" customWidth="1"/>
    <col min="1272" max="1272" width="14.7109375" style="2" customWidth="1"/>
    <col min="1273" max="1273" width="6.5703125" style="2" customWidth="1"/>
    <col min="1274" max="1274" width="11.7109375" style="2" customWidth="1"/>
    <col min="1275" max="1275" width="14.7109375" style="2" customWidth="1"/>
    <col min="1276" max="1276" width="6.5703125" style="2" customWidth="1"/>
    <col min="1277" max="1278" width="12.42578125" style="2" customWidth="1"/>
    <col min="1279" max="1279" width="14.7109375" style="2" customWidth="1"/>
    <col min="1280" max="1280" width="14.42578125" style="2" customWidth="1"/>
    <col min="1281" max="1282" width="12.7109375" style="2" customWidth="1"/>
    <col min="1283" max="1286" width="14.7109375" style="2" customWidth="1"/>
    <col min="1287" max="1288" width="13.28515625" style="2" customWidth="1"/>
    <col min="1289" max="1289" width="16.42578125" style="2" customWidth="1"/>
    <col min="1290" max="1291" width="11.7109375" style="2" customWidth="1"/>
    <col min="1292" max="1292" width="11.42578125" style="2"/>
    <col min="1293" max="1294" width="13.7109375" style="2" customWidth="1"/>
    <col min="1295" max="1487" width="11.42578125" style="2"/>
    <col min="1488" max="1488" width="9.42578125" style="2" customWidth="1"/>
    <col min="1489" max="1489" width="13.28515625" style="2" customWidth="1"/>
    <col min="1490" max="1490" width="56.5703125" style="2" customWidth="1"/>
    <col min="1491" max="1491" width="19.140625" style="2" customWidth="1"/>
    <col min="1492" max="1492" width="25.42578125" style="2" customWidth="1"/>
    <col min="1493" max="1493" width="16.28515625" style="2" customWidth="1"/>
    <col min="1494" max="1494" width="16.28515625" style="2" bestFit="1" customWidth="1"/>
    <col min="1495" max="1495" width="16.28515625" style="2" customWidth="1"/>
    <col min="1496" max="1496" width="15.28515625" style="2" customWidth="1"/>
    <col min="1497" max="1497" width="4.85546875" style="2" customWidth="1"/>
    <col min="1498" max="1498" width="15.42578125" style="2" customWidth="1"/>
    <col min="1499" max="1499" width="19.140625" style="2" customWidth="1"/>
    <col min="1500" max="1501" width="16" style="2" customWidth="1"/>
    <col min="1502" max="1502" width="14.85546875" style="2" customWidth="1"/>
    <col min="1503" max="1503" width="11.7109375" style="2" customWidth="1"/>
    <col min="1504" max="1504" width="6.5703125" style="2" customWidth="1"/>
    <col min="1505" max="1505" width="11.7109375" style="2" customWidth="1"/>
    <col min="1506" max="1506" width="17" style="2" customWidth="1"/>
    <col min="1507" max="1507" width="5.42578125" style="2" customWidth="1"/>
    <col min="1508" max="1508" width="11.42578125" style="2"/>
    <col min="1509" max="1510" width="15.28515625" style="2" customWidth="1"/>
    <col min="1511" max="1515" width="15.7109375" style="2" customWidth="1"/>
    <col min="1516" max="1517" width="19.42578125" style="2" customWidth="1"/>
    <col min="1518" max="1518" width="15.140625" style="2" customWidth="1"/>
    <col min="1519" max="1519" width="19.42578125" style="2" customWidth="1"/>
    <col min="1520" max="1520" width="13" style="2" customWidth="1"/>
    <col min="1521" max="1521" width="10.85546875" style="2" customWidth="1"/>
    <col min="1522" max="1522" width="14" style="2" customWidth="1"/>
    <col min="1523" max="1523" width="12.85546875" style="2" customWidth="1"/>
    <col min="1524" max="1524" width="16.5703125" style="2" customWidth="1"/>
    <col min="1525" max="1525" width="10.5703125" style="2" customWidth="1"/>
    <col min="1526" max="1526" width="14" style="2" customWidth="1"/>
    <col min="1527" max="1527" width="12.140625" style="2" customWidth="1"/>
    <col min="1528" max="1528" width="14.7109375" style="2" customWidth="1"/>
    <col min="1529" max="1529" width="6.5703125" style="2" customWidth="1"/>
    <col min="1530" max="1530" width="11.7109375" style="2" customWidth="1"/>
    <col min="1531" max="1531" width="14.7109375" style="2" customWidth="1"/>
    <col min="1532" max="1532" width="6.5703125" style="2" customWidth="1"/>
    <col min="1533" max="1534" width="12.42578125" style="2" customWidth="1"/>
    <col min="1535" max="1535" width="14.7109375" style="2" customWidth="1"/>
    <col min="1536" max="1536" width="14.42578125" style="2" customWidth="1"/>
    <col min="1537" max="1538" width="12.7109375" style="2" customWidth="1"/>
    <col min="1539" max="1542" width="14.7109375" style="2" customWidth="1"/>
    <col min="1543" max="1544" width="13.28515625" style="2" customWidth="1"/>
    <col min="1545" max="1545" width="16.42578125" style="2" customWidth="1"/>
    <col min="1546" max="1547" width="11.7109375" style="2" customWidth="1"/>
    <col min="1548" max="1548" width="11.42578125" style="2"/>
    <col min="1549" max="1550" width="13.7109375" style="2" customWidth="1"/>
    <col min="1551" max="1743" width="11.42578125" style="2"/>
    <col min="1744" max="1744" width="9.42578125" style="2" customWidth="1"/>
    <col min="1745" max="1745" width="13.28515625" style="2" customWidth="1"/>
    <col min="1746" max="1746" width="56.5703125" style="2" customWidth="1"/>
    <col min="1747" max="1747" width="19.140625" style="2" customWidth="1"/>
    <col min="1748" max="1748" width="25.42578125" style="2" customWidth="1"/>
    <col min="1749" max="1749" width="16.28515625" style="2" customWidth="1"/>
    <col min="1750" max="1750" width="16.28515625" style="2" bestFit="1" customWidth="1"/>
    <col min="1751" max="1751" width="16.28515625" style="2" customWidth="1"/>
    <col min="1752" max="1752" width="15.28515625" style="2" customWidth="1"/>
    <col min="1753" max="1753" width="4.85546875" style="2" customWidth="1"/>
    <col min="1754" max="1754" width="15.42578125" style="2" customWidth="1"/>
    <col min="1755" max="1755" width="19.140625" style="2" customWidth="1"/>
    <col min="1756" max="1757" width="16" style="2" customWidth="1"/>
    <col min="1758" max="1758" width="14.85546875" style="2" customWidth="1"/>
    <col min="1759" max="1759" width="11.7109375" style="2" customWidth="1"/>
    <col min="1760" max="1760" width="6.5703125" style="2" customWidth="1"/>
    <col min="1761" max="1761" width="11.7109375" style="2" customWidth="1"/>
    <col min="1762" max="1762" width="17" style="2" customWidth="1"/>
    <col min="1763" max="1763" width="5.42578125" style="2" customWidth="1"/>
    <col min="1764" max="1764" width="11.42578125" style="2"/>
    <col min="1765" max="1766" width="15.28515625" style="2" customWidth="1"/>
    <col min="1767" max="1771" width="15.7109375" style="2" customWidth="1"/>
    <col min="1772" max="1773" width="19.42578125" style="2" customWidth="1"/>
    <col min="1774" max="1774" width="15.140625" style="2" customWidth="1"/>
    <col min="1775" max="1775" width="19.42578125" style="2" customWidth="1"/>
    <col min="1776" max="1776" width="13" style="2" customWidth="1"/>
    <col min="1777" max="1777" width="10.85546875" style="2" customWidth="1"/>
    <col min="1778" max="1778" width="14" style="2" customWidth="1"/>
    <col min="1779" max="1779" width="12.85546875" style="2" customWidth="1"/>
    <col min="1780" max="1780" width="16.5703125" style="2" customWidth="1"/>
    <col min="1781" max="1781" width="10.5703125" style="2" customWidth="1"/>
    <col min="1782" max="1782" width="14" style="2" customWidth="1"/>
    <col min="1783" max="1783" width="12.140625" style="2" customWidth="1"/>
    <col min="1784" max="1784" width="14.7109375" style="2" customWidth="1"/>
    <col min="1785" max="1785" width="6.5703125" style="2" customWidth="1"/>
    <col min="1786" max="1786" width="11.7109375" style="2" customWidth="1"/>
    <col min="1787" max="1787" width="14.7109375" style="2" customWidth="1"/>
    <col min="1788" max="1788" width="6.5703125" style="2" customWidth="1"/>
    <col min="1789" max="1790" width="12.42578125" style="2" customWidth="1"/>
    <col min="1791" max="1791" width="14.7109375" style="2" customWidth="1"/>
    <col min="1792" max="1792" width="14.42578125" style="2" customWidth="1"/>
    <col min="1793" max="1794" width="12.7109375" style="2" customWidth="1"/>
    <col min="1795" max="1798" width="14.7109375" style="2" customWidth="1"/>
    <col min="1799" max="1800" width="13.28515625" style="2" customWidth="1"/>
    <col min="1801" max="1801" width="16.42578125" style="2" customWidth="1"/>
    <col min="1802" max="1803" width="11.7109375" style="2" customWidth="1"/>
    <col min="1804" max="1804" width="11.42578125" style="2"/>
    <col min="1805" max="1806" width="13.7109375" style="2" customWidth="1"/>
    <col min="1807" max="1999" width="11.42578125" style="2"/>
    <col min="2000" max="2000" width="9.42578125" style="2" customWidth="1"/>
    <col min="2001" max="2001" width="13.28515625" style="2" customWidth="1"/>
    <col min="2002" max="2002" width="56.5703125" style="2" customWidth="1"/>
    <col min="2003" max="2003" width="19.140625" style="2" customWidth="1"/>
    <col min="2004" max="2004" width="25.42578125" style="2" customWidth="1"/>
    <col min="2005" max="2005" width="16.28515625" style="2" customWidth="1"/>
    <col min="2006" max="2006" width="16.28515625" style="2" bestFit="1" customWidth="1"/>
    <col min="2007" max="2007" width="16.28515625" style="2" customWidth="1"/>
    <col min="2008" max="2008" width="15.28515625" style="2" customWidth="1"/>
    <col min="2009" max="2009" width="4.85546875" style="2" customWidth="1"/>
    <col min="2010" max="2010" width="15.42578125" style="2" customWidth="1"/>
    <col min="2011" max="2011" width="19.140625" style="2" customWidth="1"/>
    <col min="2012" max="2013" width="16" style="2" customWidth="1"/>
    <col min="2014" max="2014" width="14.85546875" style="2" customWidth="1"/>
    <col min="2015" max="2015" width="11.7109375" style="2" customWidth="1"/>
    <col min="2016" max="2016" width="6.5703125" style="2" customWidth="1"/>
    <col min="2017" max="2017" width="11.7109375" style="2" customWidth="1"/>
    <col min="2018" max="2018" width="17" style="2" customWidth="1"/>
    <col min="2019" max="2019" width="5.42578125" style="2" customWidth="1"/>
    <col min="2020" max="2020" width="11.42578125" style="2"/>
    <col min="2021" max="2022" width="15.28515625" style="2" customWidth="1"/>
    <col min="2023" max="2027" width="15.7109375" style="2" customWidth="1"/>
    <col min="2028" max="2029" width="19.42578125" style="2" customWidth="1"/>
    <col min="2030" max="2030" width="15.140625" style="2" customWidth="1"/>
    <col min="2031" max="2031" width="19.42578125" style="2" customWidth="1"/>
    <col min="2032" max="2032" width="13" style="2" customWidth="1"/>
    <col min="2033" max="2033" width="10.85546875" style="2" customWidth="1"/>
    <col min="2034" max="2034" width="14" style="2" customWidth="1"/>
    <col min="2035" max="2035" width="12.85546875" style="2" customWidth="1"/>
    <col min="2036" max="2036" width="16.5703125" style="2" customWidth="1"/>
    <col min="2037" max="2037" width="10.5703125" style="2" customWidth="1"/>
    <col min="2038" max="2038" width="14" style="2" customWidth="1"/>
    <col min="2039" max="2039" width="12.140625" style="2" customWidth="1"/>
    <col min="2040" max="2040" width="14.7109375" style="2" customWidth="1"/>
    <col min="2041" max="2041" width="6.5703125" style="2" customWidth="1"/>
    <col min="2042" max="2042" width="11.7109375" style="2" customWidth="1"/>
    <col min="2043" max="2043" width="14.7109375" style="2" customWidth="1"/>
    <col min="2044" max="2044" width="6.5703125" style="2" customWidth="1"/>
    <col min="2045" max="2046" width="12.42578125" style="2" customWidth="1"/>
    <col min="2047" max="2047" width="14.7109375" style="2" customWidth="1"/>
    <col min="2048" max="2048" width="14.42578125" style="2" customWidth="1"/>
    <col min="2049" max="2050" width="12.7109375" style="2" customWidth="1"/>
    <col min="2051" max="2054" width="14.7109375" style="2" customWidth="1"/>
    <col min="2055" max="2056" width="13.28515625" style="2" customWidth="1"/>
    <col min="2057" max="2057" width="16.42578125" style="2" customWidth="1"/>
    <col min="2058" max="2059" width="11.7109375" style="2" customWidth="1"/>
    <col min="2060" max="2060" width="11.42578125" style="2"/>
    <col min="2061" max="2062" width="13.7109375" style="2" customWidth="1"/>
    <col min="2063" max="2255" width="11.42578125" style="2"/>
    <col min="2256" max="2256" width="9.42578125" style="2" customWidth="1"/>
    <col min="2257" max="2257" width="13.28515625" style="2" customWidth="1"/>
    <col min="2258" max="2258" width="56.5703125" style="2" customWidth="1"/>
    <col min="2259" max="2259" width="19.140625" style="2" customWidth="1"/>
    <col min="2260" max="2260" width="25.42578125" style="2" customWidth="1"/>
    <col min="2261" max="2261" width="16.28515625" style="2" customWidth="1"/>
    <col min="2262" max="2262" width="16.28515625" style="2" bestFit="1" customWidth="1"/>
    <col min="2263" max="2263" width="16.28515625" style="2" customWidth="1"/>
    <col min="2264" max="2264" width="15.28515625" style="2" customWidth="1"/>
    <col min="2265" max="2265" width="4.85546875" style="2" customWidth="1"/>
    <col min="2266" max="2266" width="15.42578125" style="2" customWidth="1"/>
    <col min="2267" max="2267" width="19.140625" style="2" customWidth="1"/>
    <col min="2268" max="2269" width="16" style="2" customWidth="1"/>
    <col min="2270" max="2270" width="14.85546875" style="2" customWidth="1"/>
    <col min="2271" max="2271" width="11.7109375" style="2" customWidth="1"/>
    <col min="2272" max="2272" width="6.5703125" style="2" customWidth="1"/>
    <col min="2273" max="2273" width="11.7109375" style="2" customWidth="1"/>
    <col min="2274" max="2274" width="17" style="2" customWidth="1"/>
    <col min="2275" max="2275" width="5.42578125" style="2" customWidth="1"/>
    <col min="2276" max="2276" width="11.42578125" style="2"/>
    <col min="2277" max="2278" width="15.28515625" style="2" customWidth="1"/>
    <col min="2279" max="2283" width="15.7109375" style="2" customWidth="1"/>
    <col min="2284" max="2285" width="19.42578125" style="2" customWidth="1"/>
    <col min="2286" max="2286" width="15.140625" style="2" customWidth="1"/>
    <col min="2287" max="2287" width="19.42578125" style="2" customWidth="1"/>
    <col min="2288" max="2288" width="13" style="2" customWidth="1"/>
    <col min="2289" max="2289" width="10.85546875" style="2" customWidth="1"/>
    <col min="2290" max="2290" width="14" style="2" customWidth="1"/>
    <col min="2291" max="2291" width="12.85546875" style="2" customWidth="1"/>
    <col min="2292" max="2292" width="16.5703125" style="2" customWidth="1"/>
    <col min="2293" max="2293" width="10.5703125" style="2" customWidth="1"/>
    <col min="2294" max="2294" width="14" style="2" customWidth="1"/>
    <col min="2295" max="2295" width="12.140625" style="2" customWidth="1"/>
    <col min="2296" max="2296" width="14.7109375" style="2" customWidth="1"/>
    <col min="2297" max="2297" width="6.5703125" style="2" customWidth="1"/>
    <col min="2298" max="2298" width="11.7109375" style="2" customWidth="1"/>
    <col min="2299" max="2299" width="14.7109375" style="2" customWidth="1"/>
    <col min="2300" max="2300" width="6.5703125" style="2" customWidth="1"/>
    <col min="2301" max="2302" width="12.42578125" style="2" customWidth="1"/>
    <col min="2303" max="2303" width="14.7109375" style="2" customWidth="1"/>
    <col min="2304" max="2304" width="14.42578125" style="2" customWidth="1"/>
    <col min="2305" max="2306" width="12.7109375" style="2" customWidth="1"/>
    <col min="2307" max="2310" width="14.7109375" style="2" customWidth="1"/>
    <col min="2311" max="2312" width="13.28515625" style="2" customWidth="1"/>
    <col min="2313" max="2313" width="16.42578125" style="2" customWidth="1"/>
    <col min="2314" max="2315" width="11.7109375" style="2" customWidth="1"/>
    <col min="2316" max="2316" width="11.42578125" style="2"/>
    <col min="2317" max="2318" width="13.7109375" style="2" customWidth="1"/>
    <col min="2319" max="2511" width="11.42578125" style="2"/>
    <col min="2512" max="2512" width="9.42578125" style="2" customWidth="1"/>
    <col min="2513" max="2513" width="13.28515625" style="2" customWidth="1"/>
    <col min="2514" max="2514" width="56.5703125" style="2" customWidth="1"/>
    <col min="2515" max="2515" width="19.140625" style="2" customWidth="1"/>
    <col min="2516" max="2516" width="25.42578125" style="2" customWidth="1"/>
    <col min="2517" max="2517" width="16.28515625" style="2" customWidth="1"/>
    <col min="2518" max="2518" width="16.28515625" style="2" bestFit="1" customWidth="1"/>
    <col min="2519" max="2519" width="16.28515625" style="2" customWidth="1"/>
    <col min="2520" max="2520" width="15.28515625" style="2" customWidth="1"/>
    <col min="2521" max="2521" width="4.85546875" style="2" customWidth="1"/>
    <col min="2522" max="2522" width="15.42578125" style="2" customWidth="1"/>
    <col min="2523" max="2523" width="19.140625" style="2" customWidth="1"/>
    <col min="2524" max="2525" width="16" style="2" customWidth="1"/>
    <col min="2526" max="2526" width="14.85546875" style="2" customWidth="1"/>
    <col min="2527" max="2527" width="11.7109375" style="2" customWidth="1"/>
    <col min="2528" max="2528" width="6.5703125" style="2" customWidth="1"/>
    <col min="2529" max="2529" width="11.7109375" style="2" customWidth="1"/>
    <col min="2530" max="2530" width="17" style="2" customWidth="1"/>
    <col min="2531" max="2531" width="5.42578125" style="2" customWidth="1"/>
    <col min="2532" max="2532" width="11.42578125" style="2"/>
    <col min="2533" max="2534" width="15.28515625" style="2" customWidth="1"/>
    <col min="2535" max="2539" width="15.7109375" style="2" customWidth="1"/>
    <col min="2540" max="2541" width="19.42578125" style="2" customWidth="1"/>
    <col min="2542" max="2542" width="15.140625" style="2" customWidth="1"/>
    <col min="2543" max="2543" width="19.42578125" style="2" customWidth="1"/>
    <col min="2544" max="2544" width="13" style="2" customWidth="1"/>
    <col min="2545" max="2545" width="10.85546875" style="2" customWidth="1"/>
    <col min="2546" max="2546" width="14" style="2" customWidth="1"/>
    <col min="2547" max="2547" width="12.85546875" style="2" customWidth="1"/>
    <col min="2548" max="2548" width="16.5703125" style="2" customWidth="1"/>
    <col min="2549" max="2549" width="10.5703125" style="2" customWidth="1"/>
    <col min="2550" max="2550" width="14" style="2" customWidth="1"/>
    <col min="2551" max="2551" width="12.140625" style="2" customWidth="1"/>
    <col min="2552" max="2552" width="14.7109375" style="2" customWidth="1"/>
    <col min="2553" max="2553" width="6.5703125" style="2" customWidth="1"/>
    <col min="2554" max="2554" width="11.7109375" style="2" customWidth="1"/>
    <col min="2555" max="2555" width="14.7109375" style="2" customWidth="1"/>
    <col min="2556" max="2556" width="6.5703125" style="2" customWidth="1"/>
    <col min="2557" max="2558" width="12.42578125" style="2" customWidth="1"/>
    <col min="2559" max="2559" width="14.7109375" style="2" customWidth="1"/>
    <col min="2560" max="2560" width="14.42578125" style="2" customWidth="1"/>
    <col min="2561" max="2562" width="12.7109375" style="2" customWidth="1"/>
    <col min="2563" max="2566" width="14.7109375" style="2" customWidth="1"/>
    <col min="2567" max="2568" width="13.28515625" style="2" customWidth="1"/>
    <col min="2569" max="2569" width="16.42578125" style="2" customWidth="1"/>
    <col min="2570" max="2571" width="11.7109375" style="2" customWidth="1"/>
    <col min="2572" max="2572" width="11.42578125" style="2"/>
    <col min="2573" max="2574" width="13.7109375" style="2" customWidth="1"/>
    <col min="2575" max="2767" width="11.42578125" style="2"/>
    <col min="2768" max="2768" width="9.42578125" style="2" customWidth="1"/>
    <col min="2769" max="2769" width="13.28515625" style="2" customWidth="1"/>
    <col min="2770" max="2770" width="56.5703125" style="2" customWidth="1"/>
    <col min="2771" max="2771" width="19.140625" style="2" customWidth="1"/>
    <col min="2772" max="2772" width="25.42578125" style="2" customWidth="1"/>
    <col min="2773" max="2773" width="16.28515625" style="2" customWidth="1"/>
    <col min="2774" max="2774" width="16.28515625" style="2" bestFit="1" customWidth="1"/>
    <col min="2775" max="2775" width="16.28515625" style="2" customWidth="1"/>
    <col min="2776" max="2776" width="15.28515625" style="2" customWidth="1"/>
    <col min="2777" max="2777" width="4.85546875" style="2" customWidth="1"/>
    <col min="2778" max="2778" width="15.42578125" style="2" customWidth="1"/>
    <col min="2779" max="2779" width="19.140625" style="2" customWidth="1"/>
    <col min="2780" max="2781" width="16" style="2" customWidth="1"/>
    <col min="2782" max="2782" width="14.85546875" style="2" customWidth="1"/>
    <col min="2783" max="2783" width="11.7109375" style="2" customWidth="1"/>
    <col min="2784" max="2784" width="6.5703125" style="2" customWidth="1"/>
    <col min="2785" max="2785" width="11.7109375" style="2" customWidth="1"/>
    <col min="2786" max="2786" width="17" style="2" customWidth="1"/>
    <col min="2787" max="2787" width="5.42578125" style="2" customWidth="1"/>
    <col min="2788" max="2788" width="11.42578125" style="2"/>
    <col min="2789" max="2790" width="15.28515625" style="2" customWidth="1"/>
    <col min="2791" max="2795" width="15.7109375" style="2" customWidth="1"/>
    <col min="2796" max="2797" width="19.42578125" style="2" customWidth="1"/>
    <col min="2798" max="2798" width="15.140625" style="2" customWidth="1"/>
    <col min="2799" max="2799" width="19.42578125" style="2" customWidth="1"/>
    <col min="2800" max="2800" width="13" style="2" customWidth="1"/>
    <col min="2801" max="2801" width="10.85546875" style="2" customWidth="1"/>
    <col min="2802" max="2802" width="14" style="2" customWidth="1"/>
    <col min="2803" max="2803" width="12.85546875" style="2" customWidth="1"/>
    <col min="2804" max="2804" width="16.5703125" style="2" customWidth="1"/>
    <col min="2805" max="2805" width="10.5703125" style="2" customWidth="1"/>
    <col min="2806" max="2806" width="14" style="2" customWidth="1"/>
    <col min="2807" max="2807" width="12.140625" style="2" customWidth="1"/>
    <col min="2808" max="2808" width="14.7109375" style="2" customWidth="1"/>
    <col min="2809" max="2809" width="6.5703125" style="2" customWidth="1"/>
    <col min="2810" max="2810" width="11.7109375" style="2" customWidth="1"/>
    <col min="2811" max="2811" width="14.7109375" style="2" customWidth="1"/>
    <col min="2812" max="2812" width="6.5703125" style="2" customWidth="1"/>
    <col min="2813" max="2814" width="12.42578125" style="2" customWidth="1"/>
    <col min="2815" max="2815" width="14.7109375" style="2" customWidth="1"/>
    <col min="2816" max="2816" width="14.42578125" style="2" customWidth="1"/>
    <col min="2817" max="2818" width="12.7109375" style="2" customWidth="1"/>
    <col min="2819" max="2822" width="14.7109375" style="2" customWidth="1"/>
    <col min="2823" max="2824" width="13.28515625" style="2" customWidth="1"/>
    <col min="2825" max="2825" width="16.42578125" style="2" customWidth="1"/>
    <col min="2826" max="2827" width="11.7109375" style="2" customWidth="1"/>
    <col min="2828" max="2828" width="11.42578125" style="2"/>
    <col min="2829" max="2830" width="13.7109375" style="2" customWidth="1"/>
    <col min="2831" max="3023" width="11.42578125" style="2"/>
    <col min="3024" max="3024" width="9.42578125" style="2" customWidth="1"/>
    <col min="3025" max="3025" width="13.28515625" style="2" customWidth="1"/>
    <col min="3026" max="3026" width="56.5703125" style="2" customWidth="1"/>
    <col min="3027" max="3027" width="19.140625" style="2" customWidth="1"/>
    <col min="3028" max="3028" width="25.42578125" style="2" customWidth="1"/>
    <col min="3029" max="3029" width="16.28515625" style="2" customWidth="1"/>
    <col min="3030" max="3030" width="16.28515625" style="2" bestFit="1" customWidth="1"/>
    <col min="3031" max="3031" width="16.28515625" style="2" customWidth="1"/>
    <col min="3032" max="3032" width="15.28515625" style="2" customWidth="1"/>
    <col min="3033" max="3033" width="4.85546875" style="2" customWidth="1"/>
    <col min="3034" max="3034" width="15.42578125" style="2" customWidth="1"/>
    <col min="3035" max="3035" width="19.140625" style="2" customWidth="1"/>
    <col min="3036" max="3037" width="16" style="2" customWidth="1"/>
    <col min="3038" max="3038" width="14.85546875" style="2" customWidth="1"/>
    <col min="3039" max="3039" width="11.7109375" style="2" customWidth="1"/>
    <col min="3040" max="3040" width="6.5703125" style="2" customWidth="1"/>
    <col min="3041" max="3041" width="11.7109375" style="2" customWidth="1"/>
    <col min="3042" max="3042" width="17" style="2" customWidth="1"/>
    <col min="3043" max="3043" width="5.42578125" style="2" customWidth="1"/>
    <col min="3044" max="3044" width="11.42578125" style="2"/>
    <col min="3045" max="3046" width="15.28515625" style="2" customWidth="1"/>
    <col min="3047" max="3051" width="15.7109375" style="2" customWidth="1"/>
    <col min="3052" max="3053" width="19.42578125" style="2" customWidth="1"/>
    <col min="3054" max="3054" width="15.140625" style="2" customWidth="1"/>
    <col min="3055" max="3055" width="19.42578125" style="2" customWidth="1"/>
    <col min="3056" max="3056" width="13" style="2" customWidth="1"/>
    <col min="3057" max="3057" width="10.85546875" style="2" customWidth="1"/>
    <col min="3058" max="3058" width="14" style="2" customWidth="1"/>
    <col min="3059" max="3059" width="12.85546875" style="2" customWidth="1"/>
    <col min="3060" max="3060" width="16.5703125" style="2" customWidth="1"/>
    <col min="3061" max="3061" width="10.5703125" style="2" customWidth="1"/>
    <col min="3062" max="3062" width="14" style="2" customWidth="1"/>
    <col min="3063" max="3063" width="12.140625" style="2" customWidth="1"/>
    <col min="3064" max="3064" width="14.7109375" style="2" customWidth="1"/>
    <col min="3065" max="3065" width="6.5703125" style="2" customWidth="1"/>
    <col min="3066" max="3066" width="11.7109375" style="2" customWidth="1"/>
    <col min="3067" max="3067" width="14.7109375" style="2" customWidth="1"/>
    <col min="3068" max="3068" width="6.5703125" style="2" customWidth="1"/>
    <col min="3069" max="3070" width="12.42578125" style="2" customWidth="1"/>
    <col min="3071" max="3071" width="14.7109375" style="2" customWidth="1"/>
    <col min="3072" max="3072" width="14.42578125" style="2" customWidth="1"/>
    <col min="3073" max="3074" width="12.7109375" style="2" customWidth="1"/>
    <col min="3075" max="3078" width="14.7109375" style="2" customWidth="1"/>
    <col min="3079" max="3080" width="13.28515625" style="2" customWidth="1"/>
    <col min="3081" max="3081" width="16.42578125" style="2" customWidth="1"/>
    <col min="3082" max="3083" width="11.7109375" style="2" customWidth="1"/>
    <col min="3084" max="3084" width="11.42578125" style="2"/>
    <col min="3085" max="3086" width="13.7109375" style="2" customWidth="1"/>
    <col min="3087" max="3279" width="11.42578125" style="2"/>
    <col min="3280" max="3280" width="9.42578125" style="2" customWidth="1"/>
    <col min="3281" max="3281" width="13.28515625" style="2" customWidth="1"/>
    <col min="3282" max="3282" width="56.5703125" style="2" customWidth="1"/>
    <col min="3283" max="3283" width="19.140625" style="2" customWidth="1"/>
    <col min="3284" max="3284" width="25.42578125" style="2" customWidth="1"/>
    <col min="3285" max="3285" width="16.28515625" style="2" customWidth="1"/>
    <col min="3286" max="3286" width="16.28515625" style="2" bestFit="1" customWidth="1"/>
    <col min="3287" max="3287" width="16.28515625" style="2" customWidth="1"/>
    <col min="3288" max="3288" width="15.28515625" style="2" customWidth="1"/>
    <col min="3289" max="3289" width="4.85546875" style="2" customWidth="1"/>
    <col min="3290" max="3290" width="15.42578125" style="2" customWidth="1"/>
    <col min="3291" max="3291" width="19.140625" style="2" customWidth="1"/>
    <col min="3292" max="3293" width="16" style="2" customWidth="1"/>
    <col min="3294" max="3294" width="14.85546875" style="2" customWidth="1"/>
    <col min="3295" max="3295" width="11.7109375" style="2" customWidth="1"/>
    <col min="3296" max="3296" width="6.5703125" style="2" customWidth="1"/>
    <col min="3297" max="3297" width="11.7109375" style="2" customWidth="1"/>
    <col min="3298" max="3298" width="17" style="2" customWidth="1"/>
    <col min="3299" max="3299" width="5.42578125" style="2" customWidth="1"/>
    <col min="3300" max="3300" width="11.42578125" style="2"/>
    <col min="3301" max="3302" width="15.28515625" style="2" customWidth="1"/>
    <col min="3303" max="3307" width="15.7109375" style="2" customWidth="1"/>
    <col min="3308" max="3309" width="19.42578125" style="2" customWidth="1"/>
    <col min="3310" max="3310" width="15.140625" style="2" customWidth="1"/>
    <col min="3311" max="3311" width="19.42578125" style="2" customWidth="1"/>
    <col min="3312" max="3312" width="13" style="2" customWidth="1"/>
    <col min="3313" max="3313" width="10.85546875" style="2" customWidth="1"/>
    <col min="3314" max="3314" width="14" style="2" customWidth="1"/>
    <col min="3315" max="3315" width="12.85546875" style="2" customWidth="1"/>
    <col min="3316" max="3316" width="16.5703125" style="2" customWidth="1"/>
    <col min="3317" max="3317" width="10.5703125" style="2" customWidth="1"/>
    <col min="3318" max="3318" width="14" style="2" customWidth="1"/>
    <col min="3319" max="3319" width="12.140625" style="2" customWidth="1"/>
    <col min="3320" max="3320" width="14.7109375" style="2" customWidth="1"/>
    <col min="3321" max="3321" width="6.5703125" style="2" customWidth="1"/>
    <col min="3322" max="3322" width="11.7109375" style="2" customWidth="1"/>
    <col min="3323" max="3323" width="14.7109375" style="2" customWidth="1"/>
    <col min="3324" max="3324" width="6.5703125" style="2" customWidth="1"/>
    <col min="3325" max="3326" width="12.42578125" style="2" customWidth="1"/>
    <col min="3327" max="3327" width="14.7109375" style="2" customWidth="1"/>
    <col min="3328" max="3328" width="14.42578125" style="2" customWidth="1"/>
    <col min="3329" max="3330" width="12.7109375" style="2" customWidth="1"/>
    <col min="3331" max="3334" width="14.7109375" style="2" customWidth="1"/>
    <col min="3335" max="3336" width="13.28515625" style="2" customWidth="1"/>
    <col min="3337" max="3337" width="16.42578125" style="2" customWidth="1"/>
    <col min="3338" max="3339" width="11.7109375" style="2" customWidth="1"/>
    <col min="3340" max="3340" width="11.42578125" style="2"/>
    <col min="3341" max="3342" width="13.7109375" style="2" customWidth="1"/>
    <col min="3343" max="3535" width="11.42578125" style="2"/>
    <col min="3536" max="3536" width="9.42578125" style="2" customWidth="1"/>
    <col min="3537" max="3537" width="13.28515625" style="2" customWidth="1"/>
    <col min="3538" max="3538" width="56.5703125" style="2" customWidth="1"/>
    <col min="3539" max="3539" width="19.140625" style="2" customWidth="1"/>
    <col min="3540" max="3540" width="25.42578125" style="2" customWidth="1"/>
    <col min="3541" max="3541" width="16.28515625" style="2" customWidth="1"/>
    <col min="3542" max="3542" width="16.28515625" style="2" bestFit="1" customWidth="1"/>
    <col min="3543" max="3543" width="16.28515625" style="2" customWidth="1"/>
    <col min="3544" max="3544" width="15.28515625" style="2" customWidth="1"/>
    <col min="3545" max="3545" width="4.85546875" style="2" customWidth="1"/>
    <col min="3546" max="3546" width="15.42578125" style="2" customWidth="1"/>
    <col min="3547" max="3547" width="19.140625" style="2" customWidth="1"/>
    <col min="3548" max="3549" width="16" style="2" customWidth="1"/>
    <col min="3550" max="3550" width="14.85546875" style="2" customWidth="1"/>
    <col min="3551" max="3551" width="11.7109375" style="2" customWidth="1"/>
    <col min="3552" max="3552" width="6.5703125" style="2" customWidth="1"/>
    <col min="3553" max="3553" width="11.7109375" style="2" customWidth="1"/>
    <col min="3554" max="3554" width="17" style="2" customWidth="1"/>
    <col min="3555" max="3555" width="5.42578125" style="2" customWidth="1"/>
    <col min="3556" max="3556" width="11.42578125" style="2"/>
    <col min="3557" max="3558" width="15.28515625" style="2" customWidth="1"/>
    <col min="3559" max="3563" width="15.7109375" style="2" customWidth="1"/>
    <col min="3564" max="3565" width="19.42578125" style="2" customWidth="1"/>
    <col min="3566" max="3566" width="15.140625" style="2" customWidth="1"/>
    <col min="3567" max="3567" width="19.42578125" style="2" customWidth="1"/>
    <col min="3568" max="3568" width="13" style="2" customWidth="1"/>
    <col min="3569" max="3569" width="10.85546875" style="2" customWidth="1"/>
    <col min="3570" max="3570" width="14" style="2" customWidth="1"/>
    <col min="3571" max="3571" width="12.85546875" style="2" customWidth="1"/>
    <col min="3572" max="3572" width="16.5703125" style="2" customWidth="1"/>
    <col min="3573" max="3573" width="10.5703125" style="2" customWidth="1"/>
    <col min="3574" max="3574" width="14" style="2" customWidth="1"/>
    <col min="3575" max="3575" width="12.140625" style="2" customWidth="1"/>
    <col min="3576" max="3576" width="14.7109375" style="2" customWidth="1"/>
    <col min="3577" max="3577" width="6.5703125" style="2" customWidth="1"/>
    <col min="3578" max="3578" width="11.7109375" style="2" customWidth="1"/>
    <col min="3579" max="3579" width="14.7109375" style="2" customWidth="1"/>
    <col min="3580" max="3580" width="6.5703125" style="2" customWidth="1"/>
    <col min="3581" max="3582" width="12.42578125" style="2" customWidth="1"/>
    <col min="3583" max="3583" width="14.7109375" style="2" customWidth="1"/>
    <col min="3584" max="3584" width="14.42578125" style="2" customWidth="1"/>
    <col min="3585" max="3586" width="12.7109375" style="2" customWidth="1"/>
    <col min="3587" max="3590" width="14.7109375" style="2" customWidth="1"/>
    <col min="3591" max="3592" width="13.28515625" style="2" customWidth="1"/>
    <col min="3593" max="3593" width="16.42578125" style="2" customWidth="1"/>
    <col min="3594" max="3595" width="11.7109375" style="2" customWidth="1"/>
    <col min="3596" max="3596" width="11.42578125" style="2"/>
    <col min="3597" max="3598" width="13.7109375" style="2" customWidth="1"/>
    <col min="3599" max="3791" width="11.42578125" style="2"/>
    <col min="3792" max="3792" width="9.42578125" style="2" customWidth="1"/>
    <col min="3793" max="3793" width="13.28515625" style="2" customWidth="1"/>
    <col min="3794" max="3794" width="56.5703125" style="2" customWidth="1"/>
    <col min="3795" max="3795" width="19.140625" style="2" customWidth="1"/>
    <col min="3796" max="3796" width="25.42578125" style="2" customWidth="1"/>
    <col min="3797" max="3797" width="16.28515625" style="2" customWidth="1"/>
    <col min="3798" max="3798" width="16.28515625" style="2" bestFit="1" customWidth="1"/>
    <col min="3799" max="3799" width="16.28515625" style="2" customWidth="1"/>
    <col min="3800" max="3800" width="15.28515625" style="2" customWidth="1"/>
    <col min="3801" max="3801" width="4.85546875" style="2" customWidth="1"/>
    <col min="3802" max="3802" width="15.42578125" style="2" customWidth="1"/>
    <col min="3803" max="3803" width="19.140625" style="2" customWidth="1"/>
    <col min="3804" max="3805" width="16" style="2" customWidth="1"/>
    <col min="3806" max="3806" width="14.85546875" style="2" customWidth="1"/>
    <col min="3807" max="3807" width="11.7109375" style="2" customWidth="1"/>
    <col min="3808" max="3808" width="6.5703125" style="2" customWidth="1"/>
    <col min="3809" max="3809" width="11.7109375" style="2" customWidth="1"/>
    <col min="3810" max="3810" width="17" style="2" customWidth="1"/>
    <col min="3811" max="3811" width="5.42578125" style="2" customWidth="1"/>
    <col min="3812" max="3812" width="11.42578125" style="2"/>
    <col min="3813" max="3814" width="15.28515625" style="2" customWidth="1"/>
    <col min="3815" max="3819" width="15.7109375" style="2" customWidth="1"/>
    <col min="3820" max="3821" width="19.42578125" style="2" customWidth="1"/>
    <col min="3822" max="3822" width="15.140625" style="2" customWidth="1"/>
    <col min="3823" max="3823" width="19.42578125" style="2" customWidth="1"/>
    <col min="3824" max="3824" width="13" style="2" customWidth="1"/>
    <col min="3825" max="3825" width="10.85546875" style="2" customWidth="1"/>
    <col min="3826" max="3826" width="14" style="2" customWidth="1"/>
    <col min="3827" max="3827" width="12.85546875" style="2" customWidth="1"/>
    <col min="3828" max="3828" width="16.5703125" style="2" customWidth="1"/>
    <col min="3829" max="3829" width="10.5703125" style="2" customWidth="1"/>
    <col min="3830" max="3830" width="14" style="2" customWidth="1"/>
    <col min="3831" max="3831" width="12.140625" style="2" customWidth="1"/>
    <col min="3832" max="3832" width="14.7109375" style="2" customWidth="1"/>
    <col min="3833" max="3833" width="6.5703125" style="2" customWidth="1"/>
    <col min="3834" max="3834" width="11.7109375" style="2" customWidth="1"/>
    <col min="3835" max="3835" width="14.7109375" style="2" customWidth="1"/>
    <col min="3836" max="3836" width="6.5703125" style="2" customWidth="1"/>
    <col min="3837" max="3838" width="12.42578125" style="2" customWidth="1"/>
    <col min="3839" max="3839" width="14.7109375" style="2" customWidth="1"/>
    <col min="3840" max="3840" width="14.42578125" style="2" customWidth="1"/>
    <col min="3841" max="3842" width="12.7109375" style="2" customWidth="1"/>
    <col min="3843" max="3846" width="14.7109375" style="2" customWidth="1"/>
    <col min="3847" max="3848" width="13.28515625" style="2" customWidth="1"/>
    <col min="3849" max="3849" width="16.42578125" style="2" customWidth="1"/>
    <col min="3850" max="3851" width="11.7109375" style="2" customWidth="1"/>
    <col min="3852" max="3852" width="11.42578125" style="2"/>
    <col min="3853" max="3854" width="13.7109375" style="2" customWidth="1"/>
    <col min="3855" max="4047" width="11.42578125" style="2"/>
    <col min="4048" max="4048" width="9.42578125" style="2" customWidth="1"/>
    <col min="4049" max="4049" width="13.28515625" style="2" customWidth="1"/>
    <col min="4050" max="4050" width="56.5703125" style="2" customWidth="1"/>
    <col min="4051" max="4051" width="19.140625" style="2" customWidth="1"/>
    <col min="4052" max="4052" width="25.42578125" style="2" customWidth="1"/>
    <col min="4053" max="4053" width="16.28515625" style="2" customWidth="1"/>
    <col min="4054" max="4054" width="16.28515625" style="2" bestFit="1" customWidth="1"/>
    <col min="4055" max="4055" width="16.28515625" style="2" customWidth="1"/>
    <col min="4056" max="4056" width="15.28515625" style="2" customWidth="1"/>
    <col min="4057" max="4057" width="4.85546875" style="2" customWidth="1"/>
    <col min="4058" max="4058" width="15.42578125" style="2" customWidth="1"/>
    <col min="4059" max="4059" width="19.140625" style="2" customWidth="1"/>
    <col min="4060" max="4061" width="16" style="2" customWidth="1"/>
    <col min="4062" max="4062" width="14.85546875" style="2" customWidth="1"/>
    <col min="4063" max="4063" width="11.7109375" style="2" customWidth="1"/>
    <col min="4064" max="4064" width="6.5703125" style="2" customWidth="1"/>
    <col min="4065" max="4065" width="11.7109375" style="2" customWidth="1"/>
    <col min="4066" max="4066" width="17" style="2" customWidth="1"/>
    <col min="4067" max="4067" width="5.42578125" style="2" customWidth="1"/>
    <col min="4068" max="4068" width="11.42578125" style="2"/>
    <col min="4069" max="4070" width="15.28515625" style="2" customWidth="1"/>
    <col min="4071" max="4075" width="15.7109375" style="2" customWidth="1"/>
    <col min="4076" max="4077" width="19.42578125" style="2" customWidth="1"/>
    <col min="4078" max="4078" width="15.140625" style="2" customWidth="1"/>
    <col min="4079" max="4079" width="19.42578125" style="2" customWidth="1"/>
    <col min="4080" max="4080" width="13" style="2" customWidth="1"/>
    <col min="4081" max="4081" width="10.85546875" style="2" customWidth="1"/>
    <col min="4082" max="4082" width="14" style="2" customWidth="1"/>
    <col min="4083" max="4083" width="12.85546875" style="2" customWidth="1"/>
    <col min="4084" max="4084" width="16.5703125" style="2" customWidth="1"/>
    <col min="4085" max="4085" width="10.5703125" style="2" customWidth="1"/>
    <col min="4086" max="4086" width="14" style="2" customWidth="1"/>
    <col min="4087" max="4087" width="12.140625" style="2" customWidth="1"/>
    <col min="4088" max="4088" width="14.7109375" style="2" customWidth="1"/>
    <col min="4089" max="4089" width="6.5703125" style="2" customWidth="1"/>
    <col min="4090" max="4090" width="11.7109375" style="2" customWidth="1"/>
    <col min="4091" max="4091" width="14.7109375" style="2" customWidth="1"/>
    <col min="4092" max="4092" width="6.5703125" style="2" customWidth="1"/>
    <col min="4093" max="4094" width="12.42578125" style="2" customWidth="1"/>
    <col min="4095" max="4095" width="14.7109375" style="2" customWidth="1"/>
    <col min="4096" max="4096" width="14.42578125" style="2" customWidth="1"/>
    <col min="4097" max="4098" width="12.7109375" style="2" customWidth="1"/>
    <col min="4099" max="4102" width="14.7109375" style="2" customWidth="1"/>
    <col min="4103" max="4104" width="13.28515625" style="2" customWidth="1"/>
    <col min="4105" max="4105" width="16.42578125" style="2" customWidth="1"/>
    <col min="4106" max="4107" width="11.7109375" style="2" customWidth="1"/>
    <col min="4108" max="4108" width="11.42578125" style="2"/>
    <col min="4109" max="4110" width="13.7109375" style="2" customWidth="1"/>
    <col min="4111" max="4303" width="11.42578125" style="2"/>
    <col min="4304" max="4304" width="9.42578125" style="2" customWidth="1"/>
    <col min="4305" max="4305" width="13.28515625" style="2" customWidth="1"/>
    <col min="4306" max="4306" width="56.5703125" style="2" customWidth="1"/>
    <col min="4307" max="4307" width="19.140625" style="2" customWidth="1"/>
    <col min="4308" max="4308" width="25.42578125" style="2" customWidth="1"/>
    <col min="4309" max="4309" width="16.28515625" style="2" customWidth="1"/>
    <col min="4310" max="4310" width="16.28515625" style="2" bestFit="1" customWidth="1"/>
    <col min="4311" max="4311" width="16.28515625" style="2" customWidth="1"/>
    <col min="4312" max="4312" width="15.28515625" style="2" customWidth="1"/>
    <col min="4313" max="4313" width="4.85546875" style="2" customWidth="1"/>
    <col min="4314" max="4314" width="15.42578125" style="2" customWidth="1"/>
    <col min="4315" max="4315" width="19.140625" style="2" customWidth="1"/>
    <col min="4316" max="4317" width="16" style="2" customWidth="1"/>
    <col min="4318" max="4318" width="14.85546875" style="2" customWidth="1"/>
    <col min="4319" max="4319" width="11.7109375" style="2" customWidth="1"/>
    <col min="4320" max="4320" width="6.5703125" style="2" customWidth="1"/>
    <col min="4321" max="4321" width="11.7109375" style="2" customWidth="1"/>
    <col min="4322" max="4322" width="17" style="2" customWidth="1"/>
    <col min="4323" max="4323" width="5.42578125" style="2" customWidth="1"/>
    <col min="4324" max="4324" width="11.42578125" style="2"/>
    <col min="4325" max="4326" width="15.28515625" style="2" customWidth="1"/>
    <col min="4327" max="4331" width="15.7109375" style="2" customWidth="1"/>
    <col min="4332" max="4333" width="19.42578125" style="2" customWidth="1"/>
    <col min="4334" max="4334" width="15.140625" style="2" customWidth="1"/>
    <col min="4335" max="4335" width="19.42578125" style="2" customWidth="1"/>
    <col min="4336" max="4336" width="13" style="2" customWidth="1"/>
    <col min="4337" max="4337" width="10.85546875" style="2" customWidth="1"/>
    <col min="4338" max="4338" width="14" style="2" customWidth="1"/>
    <col min="4339" max="4339" width="12.85546875" style="2" customWidth="1"/>
    <col min="4340" max="4340" width="16.5703125" style="2" customWidth="1"/>
    <col min="4341" max="4341" width="10.5703125" style="2" customWidth="1"/>
    <col min="4342" max="4342" width="14" style="2" customWidth="1"/>
    <col min="4343" max="4343" width="12.140625" style="2" customWidth="1"/>
    <col min="4344" max="4344" width="14.7109375" style="2" customWidth="1"/>
    <col min="4345" max="4345" width="6.5703125" style="2" customWidth="1"/>
    <col min="4346" max="4346" width="11.7109375" style="2" customWidth="1"/>
    <col min="4347" max="4347" width="14.7109375" style="2" customWidth="1"/>
    <col min="4348" max="4348" width="6.5703125" style="2" customWidth="1"/>
    <col min="4349" max="4350" width="12.42578125" style="2" customWidth="1"/>
    <col min="4351" max="4351" width="14.7109375" style="2" customWidth="1"/>
    <col min="4352" max="4352" width="14.42578125" style="2" customWidth="1"/>
    <col min="4353" max="4354" width="12.7109375" style="2" customWidth="1"/>
    <col min="4355" max="4358" width="14.7109375" style="2" customWidth="1"/>
    <col min="4359" max="4360" width="13.28515625" style="2" customWidth="1"/>
    <col min="4361" max="4361" width="16.42578125" style="2" customWidth="1"/>
    <col min="4362" max="4363" width="11.7109375" style="2" customWidth="1"/>
    <col min="4364" max="4364" width="11.42578125" style="2"/>
    <col min="4365" max="4366" width="13.7109375" style="2" customWidth="1"/>
    <col min="4367" max="4559" width="11.42578125" style="2"/>
    <col min="4560" max="4560" width="9.42578125" style="2" customWidth="1"/>
    <col min="4561" max="4561" width="13.28515625" style="2" customWidth="1"/>
    <col min="4562" max="4562" width="56.5703125" style="2" customWidth="1"/>
    <col min="4563" max="4563" width="19.140625" style="2" customWidth="1"/>
    <col min="4564" max="4564" width="25.42578125" style="2" customWidth="1"/>
    <col min="4565" max="4565" width="16.28515625" style="2" customWidth="1"/>
    <col min="4566" max="4566" width="16.28515625" style="2" bestFit="1" customWidth="1"/>
    <col min="4567" max="4567" width="16.28515625" style="2" customWidth="1"/>
    <col min="4568" max="4568" width="15.28515625" style="2" customWidth="1"/>
    <col min="4569" max="4569" width="4.85546875" style="2" customWidth="1"/>
    <col min="4570" max="4570" width="15.42578125" style="2" customWidth="1"/>
    <col min="4571" max="4571" width="19.140625" style="2" customWidth="1"/>
    <col min="4572" max="4573" width="16" style="2" customWidth="1"/>
    <col min="4574" max="4574" width="14.85546875" style="2" customWidth="1"/>
    <col min="4575" max="4575" width="11.7109375" style="2" customWidth="1"/>
    <col min="4576" max="4576" width="6.5703125" style="2" customWidth="1"/>
    <col min="4577" max="4577" width="11.7109375" style="2" customWidth="1"/>
    <col min="4578" max="4578" width="17" style="2" customWidth="1"/>
    <col min="4579" max="4579" width="5.42578125" style="2" customWidth="1"/>
    <col min="4580" max="4580" width="11.42578125" style="2"/>
    <col min="4581" max="4582" width="15.28515625" style="2" customWidth="1"/>
    <col min="4583" max="4587" width="15.7109375" style="2" customWidth="1"/>
    <col min="4588" max="4589" width="19.42578125" style="2" customWidth="1"/>
    <col min="4590" max="4590" width="15.140625" style="2" customWidth="1"/>
    <col min="4591" max="4591" width="19.42578125" style="2" customWidth="1"/>
    <col min="4592" max="4592" width="13" style="2" customWidth="1"/>
    <col min="4593" max="4593" width="10.85546875" style="2" customWidth="1"/>
    <col min="4594" max="4594" width="14" style="2" customWidth="1"/>
    <col min="4595" max="4595" width="12.85546875" style="2" customWidth="1"/>
    <col min="4596" max="4596" width="16.5703125" style="2" customWidth="1"/>
    <col min="4597" max="4597" width="10.5703125" style="2" customWidth="1"/>
    <col min="4598" max="4598" width="14" style="2" customWidth="1"/>
    <col min="4599" max="4599" width="12.140625" style="2" customWidth="1"/>
    <col min="4600" max="4600" width="14.7109375" style="2" customWidth="1"/>
    <col min="4601" max="4601" width="6.5703125" style="2" customWidth="1"/>
    <col min="4602" max="4602" width="11.7109375" style="2" customWidth="1"/>
    <col min="4603" max="4603" width="14.7109375" style="2" customWidth="1"/>
    <col min="4604" max="4604" width="6.5703125" style="2" customWidth="1"/>
    <col min="4605" max="4606" width="12.42578125" style="2" customWidth="1"/>
    <col min="4607" max="4607" width="14.7109375" style="2" customWidth="1"/>
    <col min="4608" max="4608" width="14.42578125" style="2" customWidth="1"/>
    <col min="4609" max="4610" width="12.7109375" style="2" customWidth="1"/>
    <col min="4611" max="4614" width="14.7109375" style="2" customWidth="1"/>
    <col min="4615" max="4616" width="13.28515625" style="2" customWidth="1"/>
    <col min="4617" max="4617" width="16.42578125" style="2" customWidth="1"/>
    <col min="4618" max="4619" width="11.7109375" style="2" customWidth="1"/>
    <col min="4620" max="4620" width="11.42578125" style="2"/>
    <col min="4621" max="4622" width="13.7109375" style="2" customWidth="1"/>
    <col min="4623" max="4815" width="11.42578125" style="2"/>
    <col min="4816" max="4816" width="9.42578125" style="2" customWidth="1"/>
    <col min="4817" max="4817" width="13.28515625" style="2" customWidth="1"/>
    <col min="4818" max="4818" width="56.5703125" style="2" customWidth="1"/>
    <col min="4819" max="4819" width="19.140625" style="2" customWidth="1"/>
    <col min="4820" max="4820" width="25.42578125" style="2" customWidth="1"/>
    <col min="4821" max="4821" width="16.28515625" style="2" customWidth="1"/>
    <col min="4822" max="4822" width="16.28515625" style="2" bestFit="1" customWidth="1"/>
    <col min="4823" max="4823" width="16.28515625" style="2" customWidth="1"/>
    <col min="4824" max="4824" width="15.28515625" style="2" customWidth="1"/>
    <col min="4825" max="4825" width="4.85546875" style="2" customWidth="1"/>
    <col min="4826" max="4826" width="15.42578125" style="2" customWidth="1"/>
    <col min="4827" max="4827" width="19.140625" style="2" customWidth="1"/>
    <col min="4828" max="4829" width="16" style="2" customWidth="1"/>
    <col min="4830" max="4830" width="14.85546875" style="2" customWidth="1"/>
    <col min="4831" max="4831" width="11.7109375" style="2" customWidth="1"/>
    <col min="4832" max="4832" width="6.5703125" style="2" customWidth="1"/>
    <col min="4833" max="4833" width="11.7109375" style="2" customWidth="1"/>
    <col min="4834" max="4834" width="17" style="2" customWidth="1"/>
    <col min="4835" max="4835" width="5.42578125" style="2" customWidth="1"/>
    <col min="4836" max="4836" width="11.42578125" style="2"/>
    <col min="4837" max="4838" width="15.28515625" style="2" customWidth="1"/>
    <col min="4839" max="4843" width="15.7109375" style="2" customWidth="1"/>
    <col min="4844" max="4845" width="19.42578125" style="2" customWidth="1"/>
    <col min="4846" max="4846" width="15.140625" style="2" customWidth="1"/>
    <col min="4847" max="4847" width="19.42578125" style="2" customWidth="1"/>
    <col min="4848" max="4848" width="13" style="2" customWidth="1"/>
    <col min="4849" max="4849" width="10.85546875" style="2" customWidth="1"/>
    <col min="4850" max="4850" width="14" style="2" customWidth="1"/>
    <col min="4851" max="4851" width="12.85546875" style="2" customWidth="1"/>
    <col min="4852" max="4852" width="16.5703125" style="2" customWidth="1"/>
    <col min="4853" max="4853" width="10.5703125" style="2" customWidth="1"/>
    <col min="4854" max="4854" width="14" style="2" customWidth="1"/>
    <col min="4855" max="4855" width="12.140625" style="2" customWidth="1"/>
    <col min="4856" max="4856" width="14.7109375" style="2" customWidth="1"/>
    <col min="4857" max="4857" width="6.5703125" style="2" customWidth="1"/>
    <col min="4858" max="4858" width="11.7109375" style="2" customWidth="1"/>
    <col min="4859" max="4859" width="14.7109375" style="2" customWidth="1"/>
    <col min="4860" max="4860" width="6.5703125" style="2" customWidth="1"/>
    <col min="4861" max="4862" width="12.42578125" style="2" customWidth="1"/>
    <col min="4863" max="4863" width="14.7109375" style="2" customWidth="1"/>
    <col min="4864" max="4864" width="14.42578125" style="2" customWidth="1"/>
    <col min="4865" max="4866" width="12.7109375" style="2" customWidth="1"/>
    <col min="4867" max="4870" width="14.7109375" style="2" customWidth="1"/>
    <col min="4871" max="4872" width="13.28515625" style="2" customWidth="1"/>
    <col min="4873" max="4873" width="16.42578125" style="2" customWidth="1"/>
    <col min="4874" max="4875" width="11.7109375" style="2" customWidth="1"/>
    <col min="4876" max="4876" width="11.42578125" style="2"/>
    <col min="4877" max="4878" width="13.7109375" style="2" customWidth="1"/>
    <col min="4879" max="5071" width="11.42578125" style="2"/>
    <col min="5072" max="5072" width="9.42578125" style="2" customWidth="1"/>
    <col min="5073" max="5073" width="13.28515625" style="2" customWidth="1"/>
    <col min="5074" max="5074" width="56.5703125" style="2" customWidth="1"/>
    <col min="5075" max="5075" width="19.140625" style="2" customWidth="1"/>
    <col min="5076" max="5076" width="25.42578125" style="2" customWidth="1"/>
    <col min="5077" max="5077" width="16.28515625" style="2" customWidth="1"/>
    <col min="5078" max="5078" width="16.28515625" style="2" bestFit="1" customWidth="1"/>
    <col min="5079" max="5079" width="16.28515625" style="2" customWidth="1"/>
    <col min="5080" max="5080" width="15.28515625" style="2" customWidth="1"/>
    <col min="5081" max="5081" width="4.85546875" style="2" customWidth="1"/>
    <col min="5082" max="5082" width="15.42578125" style="2" customWidth="1"/>
    <col min="5083" max="5083" width="19.140625" style="2" customWidth="1"/>
    <col min="5084" max="5085" width="16" style="2" customWidth="1"/>
    <col min="5086" max="5086" width="14.85546875" style="2" customWidth="1"/>
    <col min="5087" max="5087" width="11.7109375" style="2" customWidth="1"/>
    <col min="5088" max="5088" width="6.5703125" style="2" customWidth="1"/>
    <col min="5089" max="5089" width="11.7109375" style="2" customWidth="1"/>
    <col min="5090" max="5090" width="17" style="2" customWidth="1"/>
    <col min="5091" max="5091" width="5.42578125" style="2" customWidth="1"/>
    <col min="5092" max="5092" width="11.42578125" style="2"/>
    <col min="5093" max="5094" width="15.28515625" style="2" customWidth="1"/>
    <col min="5095" max="5099" width="15.7109375" style="2" customWidth="1"/>
    <col min="5100" max="5101" width="19.42578125" style="2" customWidth="1"/>
    <col min="5102" max="5102" width="15.140625" style="2" customWidth="1"/>
    <col min="5103" max="5103" width="19.42578125" style="2" customWidth="1"/>
    <col min="5104" max="5104" width="13" style="2" customWidth="1"/>
    <col min="5105" max="5105" width="10.85546875" style="2" customWidth="1"/>
    <col min="5106" max="5106" width="14" style="2" customWidth="1"/>
    <col min="5107" max="5107" width="12.85546875" style="2" customWidth="1"/>
    <col min="5108" max="5108" width="16.5703125" style="2" customWidth="1"/>
    <col min="5109" max="5109" width="10.5703125" style="2" customWidth="1"/>
    <col min="5110" max="5110" width="14" style="2" customWidth="1"/>
    <col min="5111" max="5111" width="12.140625" style="2" customWidth="1"/>
    <col min="5112" max="5112" width="14.7109375" style="2" customWidth="1"/>
    <col min="5113" max="5113" width="6.5703125" style="2" customWidth="1"/>
    <col min="5114" max="5114" width="11.7109375" style="2" customWidth="1"/>
    <col min="5115" max="5115" width="14.7109375" style="2" customWidth="1"/>
    <col min="5116" max="5116" width="6.5703125" style="2" customWidth="1"/>
    <col min="5117" max="5118" width="12.42578125" style="2" customWidth="1"/>
    <col min="5119" max="5119" width="14.7109375" style="2" customWidth="1"/>
    <col min="5120" max="5120" width="14.42578125" style="2" customWidth="1"/>
    <col min="5121" max="5122" width="12.7109375" style="2" customWidth="1"/>
    <col min="5123" max="5126" width="14.7109375" style="2" customWidth="1"/>
    <col min="5127" max="5128" width="13.28515625" style="2" customWidth="1"/>
    <col min="5129" max="5129" width="16.42578125" style="2" customWidth="1"/>
    <col min="5130" max="5131" width="11.7109375" style="2" customWidth="1"/>
    <col min="5132" max="5132" width="11.42578125" style="2"/>
    <col min="5133" max="5134" width="13.7109375" style="2" customWidth="1"/>
    <col min="5135" max="5327" width="11.42578125" style="2"/>
    <col min="5328" max="5328" width="9.42578125" style="2" customWidth="1"/>
    <col min="5329" max="5329" width="13.28515625" style="2" customWidth="1"/>
    <col min="5330" max="5330" width="56.5703125" style="2" customWidth="1"/>
    <col min="5331" max="5331" width="19.140625" style="2" customWidth="1"/>
    <col min="5332" max="5332" width="25.42578125" style="2" customWidth="1"/>
    <col min="5333" max="5333" width="16.28515625" style="2" customWidth="1"/>
    <col min="5334" max="5334" width="16.28515625" style="2" bestFit="1" customWidth="1"/>
    <col min="5335" max="5335" width="16.28515625" style="2" customWidth="1"/>
    <col min="5336" max="5336" width="15.28515625" style="2" customWidth="1"/>
    <col min="5337" max="5337" width="4.85546875" style="2" customWidth="1"/>
    <col min="5338" max="5338" width="15.42578125" style="2" customWidth="1"/>
    <col min="5339" max="5339" width="19.140625" style="2" customWidth="1"/>
    <col min="5340" max="5341" width="16" style="2" customWidth="1"/>
    <col min="5342" max="5342" width="14.85546875" style="2" customWidth="1"/>
    <col min="5343" max="5343" width="11.7109375" style="2" customWidth="1"/>
    <col min="5344" max="5344" width="6.5703125" style="2" customWidth="1"/>
    <col min="5345" max="5345" width="11.7109375" style="2" customWidth="1"/>
    <col min="5346" max="5346" width="17" style="2" customWidth="1"/>
    <col min="5347" max="5347" width="5.42578125" style="2" customWidth="1"/>
    <col min="5348" max="5348" width="11.42578125" style="2"/>
    <col min="5349" max="5350" width="15.28515625" style="2" customWidth="1"/>
    <col min="5351" max="5355" width="15.7109375" style="2" customWidth="1"/>
    <col min="5356" max="5357" width="19.42578125" style="2" customWidth="1"/>
    <col min="5358" max="5358" width="15.140625" style="2" customWidth="1"/>
    <col min="5359" max="5359" width="19.42578125" style="2" customWidth="1"/>
    <col min="5360" max="5360" width="13" style="2" customWidth="1"/>
    <col min="5361" max="5361" width="10.85546875" style="2" customWidth="1"/>
    <col min="5362" max="5362" width="14" style="2" customWidth="1"/>
    <col min="5363" max="5363" width="12.85546875" style="2" customWidth="1"/>
    <col min="5364" max="5364" width="16.5703125" style="2" customWidth="1"/>
    <col min="5365" max="5365" width="10.5703125" style="2" customWidth="1"/>
    <col min="5366" max="5366" width="14" style="2" customWidth="1"/>
    <col min="5367" max="5367" width="12.140625" style="2" customWidth="1"/>
    <col min="5368" max="5368" width="14.7109375" style="2" customWidth="1"/>
    <col min="5369" max="5369" width="6.5703125" style="2" customWidth="1"/>
    <col min="5370" max="5370" width="11.7109375" style="2" customWidth="1"/>
    <col min="5371" max="5371" width="14.7109375" style="2" customWidth="1"/>
    <col min="5372" max="5372" width="6.5703125" style="2" customWidth="1"/>
    <col min="5373" max="5374" width="12.42578125" style="2" customWidth="1"/>
    <col min="5375" max="5375" width="14.7109375" style="2" customWidth="1"/>
    <col min="5376" max="5376" width="14.42578125" style="2" customWidth="1"/>
    <col min="5377" max="5378" width="12.7109375" style="2" customWidth="1"/>
    <col min="5379" max="5382" width="14.7109375" style="2" customWidth="1"/>
    <col min="5383" max="5384" width="13.28515625" style="2" customWidth="1"/>
    <col min="5385" max="5385" width="16.42578125" style="2" customWidth="1"/>
    <col min="5386" max="5387" width="11.7109375" style="2" customWidth="1"/>
    <col min="5388" max="5388" width="11.42578125" style="2"/>
    <col min="5389" max="5390" width="13.7109375" style="2" customWidth="1"/>
    <col min="5391" max="5583" width="11.42578125" style="2"/>
    <col min="5584" max="5584" width="9.42578125" style="2" customWidth="1"/>
    <col min="5585" max="5585" width="13.28515625" style="2" customWidth="1"/>
    <col min="5586" max="5586" width="56.5703125" style="2" customWidth="1"/>
    <col min="5587" max="5587" width="19.140625" style="2" customWidth="1"/>
    <col min="5588" max="5588" width="25.42578125" style="2" customWidth="1"/>
    <col min="5589" max="5589" width="16.28515625" style="2" customWidth="1"/>
    <col min="5590" max="5590" width="16.28515625" style="2" bestFit="1" customWidth="1"/>
    <col min="5591" max="5591" width="16.28515625" style="2" customWidth="1"/>
    <col min="5592" max="5592" width="15.28515625" style="2" customWidth="1"/>
    <col min="5593" max="5593" width="4.85546875" style="2" customWidth="1"/>
    <col min="5594" max="5594" width="15.42578125" style="2" customWidth="1"/>
    <col min="5595" max="5595" width="19.140625" style="2" customWidth="1"/>
    <col min="5596" max="5597" width="16" style="2" customWidth="1"/>
    <col min="5598" max="5598" width="14.85546875" style="2" customWidth="1"/>
    <col min="5599" max="5599" width="11.7109375" style="2" customWidth="1"/>
    <col min="5600" max="5600" width="6.5703125" style="2" customWidth="1"/>
    <col min="5601" max="5601" width="11.7109375" style="2" customWidth="1"/>
    <col min="5602" max="5602" width="17" style="2" customWidth="1"/>
    <col min="5603" max="5603" width="5.42578125" style="2" customWidth="1"/>
    <col min="5604" max="5604" width="11.42578125" style="2"/>
    <col min="5605" max="5606" width="15.28515625" style="2" customWidth="1"/>
    <col min="5607" max="5611" width="15.7109375" style="2" customWidth="1"/>
    <col min="5612" max="5613" width="19.42578125" style="2" customWidth="1"/>
    <col min="5614" max="5614" width="15.140625" style="2" customWidth="1"/>
    <col min="5615" max="5615" width="19.42578125" style="2" customWidth="1"/>
    <col min="5616" max="5616" width="13" style="2" customWidth="1"/>
    <col min="5617" max="5617" width="10.85546875" style="2" customWidth="1"/>
    <col min="5618" max="5618" width="14" style="2" customWidth="1"/>
    <col min="5619" max="5619" width="12.85546875" style="2" customWidth="1"/>
    <col min="5620" max="5620" width="16.5703125" style="2" customWidth="1"/>
    <col min="5621" max="5621" width="10.5703125" style="2" customWidth="1"/>
    <col min="5622" max="5622" width="14" style="2" customWidth="1"/>
    <col min="5623" max="5623" width="12.140625" style="2" customWidth="1"/>
    <col min="5624" max="5624" width="14.7109375" style="2" customWidth="1"/>
    <col min="5625" max="5625" width="6.5703125" style="2" customWidth="1"/>
    <col min="5626" max="5626" width="11.7109375" style="2" customWidth="1"/>
    <col min="5627" max="5627" width="14.7109375" style="2" customWidth="1"/>
    <col min="5628" max="5628" width="6.5703125" style="2" customWidth="1"/>
    <col min="5629" max="5630" width="12.42578125" style="2" customWidth="1"/>
    <col min="5631" max="5631" width="14.7109375" style="2" customWidth="1"/>
    <col min="5632" max="5632" width="14.42578125" style="2" customWidth="1"/>
    <col min="5633" max="5634" width="12.7109375" style="2" customWidth="1"/>
    <col min="5635" max="5638" width="14.7109375" style="2" customWidth="1"/>
    <col min="5639" max="5640" width="13.28515625" style="2" customWidth="1"/>
    <col min="5641" max="5641" width="16.42578125" style="2" customWidth="1"/>
    <col min="5642" max="5643" width="11.7109375" style="2" customWidth="1"/>
    <col min="5644" max="5644" width="11.42578125" style="2"/>
    <col min="5645" max="5646" width="13.7109375" style="2" customWidth="1"/>
    <col min="5647" max="5839" width="11.42578125" style="2"/>
    <col min="5840" max="5840" width="9.42578125" style="2" customWidth="1"/>
    <col min="5841" max="5841" width="13.28515625" style="2" customWidth="1"/>
    <col min="5842" max="5842" width="56.5703125" style="2" customWidth="1"/>
    <col min="5843" max="5843" width="19.140625" style="2" customWidth="1"/>
    <col min="5844" max="5844" width="25.42578125" style="2" customWidth="1"/>
    <col min="5845" max="5845" width="16.28515625" style="2" customWidth="1"/>
    <col min="5846" max="5846" width="16.28515625" style="2" bestFit="1" customWidth="1"/>
    <col min="5847" max="5847" width="16.28515625" style="2" customWidth="1"/>
    <col min="5848" max="5848" width="15.28515625" style="2" customWidth="1"/>
    <col min="5849" max="5849" width="4.85546875" style="2" customWidth="1"/>
    <col min="5850" max="5850" width="15.42578125" style="2" customWidth="1"/>
    <col min="5851" max="5851" width="19.140625" style="2" customWidth="1"/>
    <col min="5852" max="5853" width="16" style="2" customWidth="1"/>
    <col min="5854" max="5854" width="14.85546875" style="2" customWidth="1"/>
    <col min="5855" max="5855" width="11.7109375" style="2" customWidth="1"/>
    <col min="5856" max="5856" width="6.5703125" style="2" customWidth="1"/>
    <col min="5857" max="5857" width="11.7109375" style="2" customWidth="1"/>
    <col min="5858" max="5858" width="17" style="2" customWidth="1"/>
    <col min="5859" max="5859" width="5.42578125" style="2" customWidth="1"/>
    <col min="5860" max="5860" width="11.42578125" style="2"/>
    <col min="5861" max="5862" width="15.28515625" style="2" customWidth="1"/>
    <col min="5863" max="5867" width="15.7109375" style="2" customWidth="1"/>
    <col min="5868" max="5869" width="19.42578125" style="2" customWidth="1"/>
    <col min="5870" max="5870" width="15.140625" style="2" customWidth="1"/>
    <col min="5871" max="5871" width="19.42578125" style="2" customWidth="1"/>
    <col min="5872" max="5872" width="13" style="2" customWidth="1"/>
    <col min="5873" max="5873" width="10.85546875" style="2" customWidth="1"/>
    <col min="5874" max="5874" width="14" style="2" customWidth="1"/>
    <col min="5875" max="5875" width="12.85546875" style="2" customWidth="1"/>
    <col min="5876" max="5876" width="16.5703125" style="2" customWidth="1"/>
    <col min="5877" max="5877" width="10.5703125" style="2" customWidth="1"/>
    <col min="5878" max="5878" width="14" style="2" customWidth="1"/>
    <col min="5879" max="5879" width="12.140625" style="2" customWidth="1"/>
    <col min="5880" max="5880" width="14.7109375" style="2" customWidth="1"/>
    <col min="5881" max="5881" width="6.5703125" style="2" customWidth="1"/>
    <col min="5882" max="5882" width="11.7109375" style="2" customWidth="1"/>
    <col min="5883" max="5883" width="14.7109375" style="2" customWidth="1"/>
    <col min="5884" max="5884" width="6.5703125" style="2" customWidth="1"/>
    <col min="5885" max="5886" width="12.42578125" style="2" customWidth="1"/>
    <col min="5887" max="5887" width="14.7109375" style="2" customWidth="1"/>
    <col min="5888" max="5888" width="14.42578125" style="2" customWidth="1"/>
    <col min="5889" max="5890" width="12.7109375" style="2" customWidth="1"/>
    <col min="5891" max="5894" width="14.7109375" style="2" customWidth="1"/>
    <col min="5895" max="5896" width="13.28515625" style="2" customWidth="1"/>
    <col min="5897" max="5897" width="16.42578125" style="2" customWidth="1"/>
    <col min="5898" max="5899" width="11.7109375" style="2" customWidth="1"/>
    <col min="5900" max="5900" width="11.42578125" style="2"/>
    <col min="5901" max="5902" width="13.7109375" style="2" customWidth="1"/>
    <col min="5903" max="6095" width="11.42578125" style="2"/>
    <col min="6096" max="6096" width="9.42578125" style="2" customWidth="1"/>
    <col min="6097" max="6097" width="13.28515625" style="2" customWidth="1"/>
    <col min="6098" max="6098" width="56.5703125" style="2" customWidth="1"/>
    <col min="6099" max="6099" width="19.140625" style="2" customWidth="1"/>
    <col min="6100" max="6100" width="25.42578125" style="2" customWidth="1"/>
    <col min="6101" max="6101" width="16.28515625" style="2" customWidth="1"/>
    <col min="6102" max="6102" width="16.28515625" style="2" bestFit="1" customWidth="1"/>
    <col min="6103" max="6103" width="16.28515625" style="2" customWidth="1"/>
    <col min="6104" max="6104" width="15.28515625" style="2" customWidth="1"/>
    <col min="6105" max="6105" width="4.85546875" style="2" customWidth="1"/>
    <col min="6106" max="6106" width="15.42578125" style="2" customWidth="1"/>
    <col min="6107" max="6107" width="19.140625" style="2" customWidth="1"/>
    <col min="6108" max="6109" width="16" style="2" customWidth="1"/>
    <col min="6110" max="6110" width="14.85546875" style="2" customWidth="1"/>
    <col min="6111" max="6111" width="11.7109375" style="2" customWidth="1"/>
    <col min="6112" max="6112" width="6.5703125" style="2" customWidth="1"/>
    <col min="6113" max="6113" width="11.7109375" style="2" customWidth="1"/>
    <col min="6114" max="6114" width="17" style="2" customWidth="1"/>
    <col min="6115" max="6115" width="5.42578125" style="2" customWidth="1"/>
    <col min="6116" max="6116" width="11.42578125" style="2"/>
    <col min="6117" max="6118" width="15.28515625" style="2" customWidth="1"/>
    <col min="6119" max="6123" width="15.7109375" style="2" customWidth="1"/>
    <col min="6124" max="6125" width="19.42578125" style="2" customWidth="1"/>
    <col min="6126" max="6126" width="15.140625" style="2" customWidth="1"/>
    <col min="6127" max="6127" width="19.42578125" style="2" customWidth="1"/>
    <col min="6128" max="6128" width="13" style="2" customWidth="1"/>
    <col min="6129" max="6129" width="10.85546875" style="2" customWidth="1"/>
    <col min="6130" max="6130" width="14" style="2" customWidth="1"/>
    <col min="6131" max="6131" width="12.85546875" style="2" customWidth="1"/>
    <col min="6132" max="6132" width="16.5703125" style="2" customWidth="1"/>
    <col min="6133" max="6133" width="10.5703125" style="2" customWidth="1"/>
    <col min="6134" max="6134" width="14" style="2" customWidth="1"/>
    <col min="6135" max="6135" width="12.140625" style="2" customWidth="1"/>
    <col min="6136" max="6136" width="14.7109375" style="2" customWidth="1"/>
    <col min="6137" max="6137" width="6.5703125" style="2" customWidth="1"/>
    <col min="6138" max="6138" width="11.7109375" style="2" customWidth="1"/>
    <col min="6139" max="6139" width="14.7109375" style="2" customWidth="1"/>
    <col min="6140" max="6140" width="6.5703125" style="2" customWidth="1"/>
    <col min="6141" max="6142" width="12.42578125" style="2" customWidth="1"/>
    <col min="6143" max="6143" width="14.7109375" style="2" customWidth="1"/>
    <col min="6144" max="6144" width="14.42578125" style="2" customWidth="1"/>
    <col min="6145" max="6146" width="12.7109375" style="2" customWidth="1"/>
    <col min="6147" max="6150" width="14.7109375" style="2" customWidth="1"/>
    <col min="6151" max="6152" width="13.28515625" style="2" customWidth="1"/>
    <col min="6153" max="6153" width="16.42578125" style="2" customWidth="1"/>
    <col min="6154" max="6155" width="11.7109375" style="2" customWidth="1"/>
    <col min="6156" max="6156" width="11.42578125" style="2"/>
    <col min="6157" max="6158" width="13.7109375" style="2" customWidth="1"/>
    <col min="6159" max="6351" width="11.42578125" style="2"/>
    <col min="6352" max="6352" width="9.42578125" style="2" customWidth="1"/>
    <col min="6353" max="6353" width="13.28515625" style="2" customWidth="1"/>
    <col min="6354" max="6354" width="56.5703125" style="2" customWidth="1"/>
    <col min="6355" max="6355" width="19.140625" style="2" customWidth="1"/>
    <col min="6356" max="6356" width="25.42578125" style="2" customWidth="1"/>
    <col min="6357" max="6357" width="16.28515625" style="2" customWidth="1"/>
    <col min="6358" max="6358" width="16.28515625" style="2" bestFit="1" customWidth="1"/>
    <col min="6359" max="6359" width="16.28515625" style="2" customWidth="1"/>
    <col min="6360" max="6360" width="15.28515625" style="2" customWidth="1"/>
    <col min="6361" max="6361" width="4.85546875" style="2" customWidth="1"/>
    <col min="6362" max="6362" width="15.42578125" style="2" customWidth="1"/>
    <col min="6363" max="6363" width="19.140625" style="2" customWidth="1"/>
    <col min="6364" max="6365" width="16" style="2" customWidth="1"/>
    <col min="6366" max="6366" width="14.85546875" style="2" customWidth="1"/>
    <col min="6367" max="6367" width="11.7109375" style="2" customWidth="1"/>
    <col min="6368" max="6368" width="6.5703125" style="2" customWidth="1"/>
    <col min="6369" max="6369" width="11.7109375" style="2" customWidth="1"/>
    <col min="6370" max="6370" width="17" style="2" customWidth="1"/>
    <col min="6371" max="6371" width="5.42578125" style="2" customWidth="1"/>
    <col min="6372" max="6372" width="11.42578125" style="2"/>
    <col min="6373" max="6374" width="15.28515625" style="2" customWidth="1"/>
    <col min="6375" max="6379" width="15.7109375" style="2" customWidth="1"/>
    <col min="6380" max="6381" width="19.42578125" style="2" customWidth="1"/>
    <col min="6382" max="6382" width="15.140625" style="2" customWidth="1"/>
    <col min="6383" max="6383" width="19.42578125" style="2" customWidth="1"/>
    <col min="6384" max="6384" width="13" style="2" customWidth="1"/>
    <col min="6385" max="6385" width="10.85546875" style="2" customWidth="1"/>
    <col min="6386" max="6386" width="14" style="2" customWidth="1"/>
    <col min="6387" max="6387" width="12.85546875" style="2" customWidth="1"/>
    <col min="6388" max="6388" width="16.5703125" style="2" customWidth="1"/>
    <col min="6389" max="6389" width="10.5703125" style="2" customWidth="1"/>
    <col min="6390" max="6390" width="14" style="2" customWidth="1"/>
    <col min="6391" max="6391" width="12.140625" style="2" customWidth="1"/>
    <col min="6392" max="6392" width="14.7109375" style="2" customWidth="1"/>
    <col min="6393" max="6393" width="6.5703125" style="2" customWidth="1"/>
    <col min="6394" max="6394" width="11.7109375" style="2" customWidth="1"/>
    <col min="6395" max="6395" width="14.7109375" style="2" customWidth="1"/>
    <col min="6396" max="6396" width="6.5703125" style="2" customWidth="1"/>
    <col min="6397" max="6398" width="12.42578125" style="2" customWidth="1"/>
    <col min="6399" max="6399" width="14.7109375" style="2" customWidth="1"/>
    <col min="6400" max="6400" width="14.42578125" style="2" customWidth="1"/>
    <col min="6401" max="6402" width="12.7109375" style="2" customWidth="1"/>
    <col min="6403" max="6406" width="14.7109375" style="2" customWidth="1"/>
    <col min="6407" max="6408" width="13.28515625" style="2" customWidth="1"/>
    <col min="6409" max="6409" width="16.42578125" style="2" customWidth="1"/>
    <col min="6410" max="6411" width="11.7109375" style="2" customWidth="1"/>
    <col min="6412" max="6412" width="11.42578125" style="2"/>
    <col min="6413" max="6414" width="13.7109375" style="2" customWidth="1"/>
    <col min="6415" max="6607" width="11.42578125" style="2"/>
    <col min="6608" max="6608" width="9.42578125" style="2" customWidth="1"/>
    <col min="6609" max="6609" width="13.28515625" style="2" customWidth="1"/>
    <col min="6610" max="6610" width="56.5703125" style="2" customWidth="1"/>
    <col min="6611" max="6611" width="19.140625" style="2" customWidth="1"/>
    <col min="6612" max="6612" width="25.42578125" style="2" customWidth="1"/>
    <col min="6613" max="6613" width="16.28515625" style="2" customWidth="1"/>
    <col min="6614" max="6614" width="16.28515625" style="2" bestFit="1" customWidth="1"/>
    <col min="6615" max="6615" width="16.28515625" style="2" customWidth="1"/>
    <col min="6616" max="6616" width="15.28515625" style="2" customWidth="1"/>
    <col min="6617" max="6617" width="4.85546875" style="2" customWidth="1"/>
    <col min="6618" max="6618" width="15.42578125" style="2" customWidth="1"/>
    <col min="6619" max="6619" width="19.140625" style="2" customWidth="1"/>
    <col min="6620" max="6621" width="16" style="2" customWidth="1"/>
    <col min="6622" max="6622" width="14.85546875" style="2" customWidth="1"/>
    <col min="6623" max="6623" width="11.7109375" style="2" customWidth="1"/>
    <col min="6624" max="6624" width="6.5703125" style="2" customWidth="1"/>
    <col min="6625" max="6625" width="11.7109375" style="2" customWidth="1"/>
    <col min="6626" max="6626" width="17" style="2" customWidth="1"/>
    <col min="6627" max="6627" width="5.42578125" style="2" customWidth="1"/>
    <col min="6628" max="6628" width="11.42578125" style="2"/>
    <col min="6629" max="6630" width="15.28515625" style="2" customWidth="1"/>
    <col min="6631" max="6635" width="15.7109375" style="2" customWidth="1"/>
    <col min="6636" max="6637" width="19.42578125" style="2" customWidth="1"/>
    <col min="6638" max="6638" width="15.140625" style="2" customWidth="1"/>
    <col min="6639" max="6639" width="19.42578125" style="2" customWidth="1"/>
    <col min="6640" max="6640" width="13" style="2" customWidth="1"/>
    <col min="6641" max="6641" width="10.85546875" style="2" customWidth="1"/>
    <col min="6642" max="6642" width="14" style="2" customWidth="1"/>
    <col min="6643" max="6643" width="12.85546875" style="2" customWidth="1"/>
    <col min="6644" max="6644" width="16.5703125" style="2" customWidth="1"/>
    <col min="6645" max="6645" width="10.5703125" style="2" customWidth="1"/>
    <col min="6646" max="6646" width="14" style="2" customWidth="1"/>
    <col min="6647" max="6647" width="12.140625" style="2" customWidth="1"/>
    <col min="6648" max="6648" width="14.7109375" style="2" customWidth="1"/>
    <col min="6649" max="6649" width="6.5703125" style="2" customWidth="1"/>
    <col min="6650" max="6650" width="11.7109375" style="2" customWidth="1"/>
    <col min="6651" max="6651" width="14.7109375" style="2" customWidth="1"/>
    <col min="6652" max="6652" width="6.5703125" style="2" customWidth="1"/>
    <col min="6653" max="6654" width="12.42578125" style="2" customWidth="1"/>
    <col min="6655" max="6655" width="14.7109375" style="2" customWidth="1"/>
    <col min="6656" max="6656" width="14.42578125" style="2" customWidth="1"/>
    <col min="6657" max="6658" width="12.7109375" style="2" customWidth="1"/>
    <col min="6659" max="6662" width="14.7109375" style="2" customWidth="1"/>
    <col min="6663" max="6664" width="13.28515625" style="2" customWidth="1"/>
    <col min="6665" max="6665" width="16.42578125" style="2" customWidth="1"/>
    <col min="6666" max="6667" width="11.7109375" style="2" customWidth="1"/>
    <col min="6668" max="6668" width="11.42578125" style="2"/>
    <col min="6669" max="6670" width="13.7109375" style="2" customWidth="1"/>
    <col min="6671" max="6863" width="11.42578125" style="2"/>
    <col min="6864" max="6864" width="9.42578125" style="2" customWidth="1"/>
    <col min="6865" max="6865" width="13.28515625" style="2" customWidth="1"/>
    <col min="6866" max="6866" width="56.5703125" style="2" customWidth="1"/>
    <col min="6867" max="6867" width="19.140625" style="2" customWidth="1"/>
    <col min="6868" max="6868" width="25.42578125" style="2" customWidth="1"/>
    <col min="6869" max="6869" width="16.28515625" style="2" customWidth="1"/>
    <col min="6870" max="6870" width="16.28515625" style="2" bestFit="1" customWidth="1"/>
    <col min="6871" max="6871" width="16.28515625" style="2" customWidth="1"/>
    <col min="6872" max="6872" width="15.28515625" style="2" customWidth="1"/>
    <col min="6873" max="6873" width="4.85546875" style="2" customWidth="1"/>
    <col min="6874" max="6874" width="15.42578125" style="2" customWidth="1"/>
    <col min="6875" max="6875" width="19.140625" style="2" customWidth="1"/>
    <col min="6876" max="6877" width="16" style="2" customWidth="1"/>
    <col min="6878" max="6878" width="14.85546875" style="2" customWidth="1"/>
    <col min="6879" max="6879" width="11.7109375" style="2" customWidth="1"/>
    <col min="6880" max="6880" width="6.5703125" style="2" customWidth="1"/>
    <col min="6881" max="6881" width="11.7109375" style="2" customWidth="1"/>
    <col min="6882" max="6882" width="17" style="2" customWidth="1"/>
    <col min="6883" max="6883" width="5.42578125" style="2" customWidth="1"/>
    <col min="6884" max="6884" width="11.42578125" style="2"/>
    <col min="6885" max="6886" width="15.28515625" style="2" customWidth="1"/>
    <col min="6887" max="6891" width="15.7109375" style="2" customWidth="1"/>
    <col min="6892" max="6893" width="19.42578125" style="2" customWidth="1"/>
    <col min="6894" max="6894" width="15.140625" style="2" customWidth="1"/>
    <col min="6895" max="6895" width="19.42578125" style="2" customWidth="1"/>
    <col min="6896" max="6896" width="13" style="2" customWidth="1"/>
    <col min="6897" max="6897" width="10.85546875" style="2" customWidth="1"/>
    <col min="6898" max="6898" width="14" style="2" customWidth="1"/>
    <col min="6899" max="6899" width="12.85546875" style="2" customWidth="1"/>
    <col min="6900" max="6900" width="16.5703125" style="2" customWidth="1"/>
    <col min="6901" max="6901" width="10.5703125" style="2" customWidth="1"/>
    <col min="6902" max="6902" width="14" style="2" customWidth="1"/>
    <col min="6903" max="6903" width="12.140625" style="2" customWidth="1"/>
    <col min="6904" max="6904" width="14.7109375" style="2" customWidth="1"/>
    <col min="6905" max="6905" width="6.5703125" style="2" customWidth="1"/>
    <col min="6906" max="6906" width="11.7109375" style="2" customWidth="1"/>
    <col min="6907" max="6907" width="14.7109375" style="2" customWidth="1"/>
    <col min="6908" max="6908" width="6.5703125" style="2" customWidth="1"/>
    <col min="6909" max="6910" width="12.42578125" style="2" customWidth="1"/>
    <col min="6911" max="6911" width="14.7109375" style="2" customWidth="1"/>
    <col min="6912" max="6912" width="14.42578125" style="2" customWidth="1"/>
    <col min="6913" max="6914" width="12.7109375" style="2" customWidth="1"/>
    <col min="6915" max="6918" width="14.7109375" style="2" customWidth="1"/>
    <col min="6919" max="6920" width="13.28515625" style="2" customWidth="1"/>
    <col min="6921" max="6921" width="16.42578125" style="2" customWidth="1"/>
    <col min="6922" max="6923" width="11.7109375" style="2" customWidth="1"/>
    <col min="6924" max="6924" width="11.42578125" style="2"/>
    <col min="6925" max="6926" width="13.7109375" style="2" customWidth="1"/>
    <col min="6927" max="7119" width="11.42578125" style="2"/>
    <col min="7120" max="7120" width="9.42578125" style="2" customWidth="1"/>
    <col min="7121" max="7121" width="13.28515625" style="2" customWidth="1"/>
    <col min="7122" max="7122" width="56.5703125" style="2" customWidth="1"/>
    <col min="7123" max="7123" width="19.140625" style="2" customWidth="1"/>
    <col min="7124" max="7124" width="25.42578125" style="2" customWidth="1"/>
    <col min="7125" max="7125" width="16.28515625" style="2" customWidth="1"/>
    <col min="7126" max="7126" width="16.28515625" style="2" bestFit="1" customWidth="1"/>
    <col min="7127" max="7127" width="16.28515625" style="2" customWidth="1"/>
    <col min="7128" max="7128" width="15.28515625" style="2" customWidth="1"/>
    <col min="7129" max="7129" width="4.85546875" style="2" customWidth="1"/>
    <col min="7130" max="7130" width="15.42578125" style="2" customWidth="1"/>
    <col min="7131" max="7131" width="19.140625" style="2" customWidth="1"/>
    <col min="7132" max="7133" width="16" style="2" customWidth="1"/>
    <col min="7134" max="7134" width="14.85546875" style="2" customWidth="1"/>
    <col min="7135" max="7135" width="11.7109375" style="2" customWidth="1"/>
    <col min="7136" max="7136" width="6.5703125" style="2" customWidth="1"/>
    <col min="7137" max="7137" width="11.7109375" style="2" customWidth="1"/>
    <col min="7138" max="7138" width="17" style="2" customWidth="1"/>
    <col min="7139" max="7139" width="5.42578125" style="2" customWidth="1"/>
    <col min="7140" max="7140" width="11.42578125" style="2"/>
    <col min="7141" max="7142" width="15.28515625" style="2" customWidth="1"/>
    <col min="7143" max="7147" width="15.7109375" style="2" customWidth="1"/>
    <col min="7148" max="7149" width="19.42578125" style="2" customWidth="1"/>
    <col min="7150" max="7150" width="15.140625" style="2" customWidth="1"/>
    <col min="7151" max="7151" width="19.42578125" style="2" customWidth="1"/>
    <col min="7152" max="7152" width="13" style="2" customWidth="1"/>
    <col min="7153" max="7153" width="10.85546875" style="2" customWidth="1"/>
    <col min="7154" max="7154" width="14" style="2" customWidth="1"/>
    <col min="7155" max="7155" width="12.85546875" style="2" customWidth="1"/>
    <col min="7156" max="7156" width="16.5703125" style="2" customWidth="1"/>
    <col min="7157" max="7157" width="10.5703125" style="2" customWidth="1"/>
    <col min="7158" max="7158" width="14" style="2" customWidth="1"/>
    <col min="7159" max="7159" width="12.140625" style="2" customWidth="1"/>
    <col min="7160" max="7160" width="14.7109375" style="2" customWidth="1"/>
    <col min="7161" max="7161" width="6.5703125" style="2" customWidth="1"/>
    <col min="7162" max="7162" width="11.7109375" style="2" customWidth="1"/>
    <col min="7163" max="7163" width="14.7109375" style="2" customWidth="1"/>
    <col min="7164" max="7164" width="6.5703125" style="2" customWidth="1"/>
    <col min="7165" max="7166" width="12.42578125" style="2" customWidth="1"/>
    <col min="7167" max="7167" width="14.7109375" style="2" customWidth="1"/>
    <col min="7168" max="7168" width="14.42578125" style="2" customWidth="1"/>
    <col min="7169" max="7170" width="12.7109375" style="2" customWidth="1"/>
    <col min="7171" max="7174" width="14.7109375" style="2" customWidth="1"/>
    <col min="7175" max="7176" width="13.28515625" style="2" customWidth="1"/>
    <col min="7177" max="7177" width="16.42578125" style="2" customWidth="1"/>
    <col min="7178" max="7179" width="11.7109375" style="2" customWidth="1"/>
    <col min="7180" max="7180" width="11.42578125" style="2"/>
    <col min="7181" max="7182" width="13.7109375" style="2" customWidth="1"/>
    <col min="7183" max="7375" width="11.42578125" style="2"/>
    <col min="7376" max="7376" width="9.42578125" style="2" customWidth="1"/>
    <col min="7377" max="7377" width="13.28515625" style="2" customWidth="1"/>
    <col min="7378" max="7378" width="56.5703125" style="2" customWidth="1"/>
    <col min="7379" max="7379" width="19.140625" style="2" customWidth="1"/>
    <col min="7380" max="7380" width="25.42578125" style="2" customWidth="1"/>
    <col min="7381" max="7381" width="16.28515625" style="2" customWidth="1"/>
    <col min="7382" max="7382" width="16.28515625" style="2" bestFit="1" customWidth="1"/>
    <col min="7383" max="7383" width="16.28515625" style="2" customWidth="1"/>
    <col min="7384" max="7384" width="15.28515625" style="2" customWidth="1"/>
    <col min="7385" max="7385" width="4.85546875" style="2" customWidth="1"/>
    <col min="7386" max="7386" width="15.42578125" style="2" customWidth="1"/>
    <col min="7387" max="7387" width="19.140625" style="2" customWidth="1"/>
    <col min="7388" max="7389" width="16" style="2" customWidth="1"/>
    <col min="7390" max="7390" width="14.85546875" style="2" customWidth="1"/>
    <col min="7391" max="7391" width="11.7109375" style="2" customWidth="1"/>
    <col min="7392" max="7392" width="6.5703125" style="2" customWidth="1"/>
    <col min="7393" max="7393" width="11.7109375" style="2" customWidth="1"/>
    <col min="7394" max="7394" width="17" style="2" customWidth="1"/>
    <col min="7395" max="7395" width="5.42578125" style="2" customWidth="1"/>
    <col min="7396" max="7396" width="11.42578125" style="2"/>
    <col min="7397" max="7398" width="15.28515625" style="2" customWidth="1"/>
    <col min="7399" max="7403" width="15.7109375" style="2" customWidth="1"/>
    <col min="7404" max="7405" width="19.42578125" style="2" customWidth="1"/>
    <col min="7406" max="7406" width="15.140625" style="2" customWidth="1"/>
    <col min="7407" max="7407" width="19.42578125" style="2" customWidth="1"/>
    <col min="7408" max="7408" width="13" style="2" customWidth="1"/>
    <col min="7409" max="7409" width="10.85546875" style="2" customWidth="1"/>
    <col min="7410" max="7410" width="14" style="2" customWidth="1"/>
    <col min="7411" max="7411" width="12.85546875" style="2" customWidth="1"/>
    <col min="7412" max="7412" width="16.5703125" style="2" customWidth="1"/>
    <col min="7413" max="7413" width="10.5703125" style="2" customWidth="1"/>
    <col min="7414" max="7414" width="14" style="2" customWidth="1"/>
    <col min="7415" max="7415" width="12.140625" style="2" customWidth="1"/>
    <col min="7416" max="7416" width="14.7109375" style="2" customWidth="1"/>
    <col min="7417" max="7417" width="6.5703125" style="2" customWidth="1"/>
    <col min="7418" max="7418" width="11.7109375" style="2" customWidth="1"/>
    <col min="7419" max="7419" width="14.7109375" style="2" customWidth="1"/>
    <col min="7420" max="7420" width="6.5703125" style="2" customWidth="1"/>
    <col min="7421" max="7422" width="12.42578125" style="2" customWidth="1"/>
    <col min="7423" max="7423" width="14.7109375" style="2" customWidth="1"/>
    <col min="7424" max="7424" width="14.42578125" style="2" customWidth="1"/>
    <col min="7425" max="7426" width="12.7109375" style="2" customWidth="1"/>
    <col min="7427" max="7430" width="14.7109375" style="2" customWidth="1"/>
    <col min="7431" max="7432" width="13.28515625" style="2" customWidth="1"/>
    <col min="7433" max="7433" width="16.42578125" style="2" customWidth="1"/>
    <col min="7434" max="7435" width="11.7109375" style="2" customWidth="1"/>
    <col min="7436" max="7436" width="11.42578125" style="2"/>
    <col min="7437" max="7438" width="13.7109375" style="2" customWidth="1"/>
    <col min="7439" max="7631" width="11.42578125" style="2"/>
    <col min="7632" max="7632" width="9.42578125" style="2" customWidth="1"/>
    <col min="7633" max="7633" width="13.28515625" style="2" customWidth="1"/>
    <col min="7634" max="7634" width="56.5703125" style="2" customWidth="1"/>
    <col min="7635" max="7635" width="19.140625" style="2" customWidth="1"/>
    <col min="7636" max="7636" width="25.42578125" style="2" customWidth="1"/>
    <col min="7637" max="7637" width="16.28515625" style="2" customWidth="1"/>
    <col min="7638" max="7638" width="16.28515625" style="2" bestFit="1" customWidth="1"/>
    <col min="7639" max="7639" width="16.28515625" style="2" customWidth="1"/>
    <col min="7640" max="7640" width="15.28515625" style="2" customWidth="1"/>
    <col min="7641" max="7641" width="4.85546875" style="2" customWidth="1"/>
    <col min="7642" max="7642" width="15.42578125" style="2" customWidth="1"/>
    <col min="7643" max="7643" width="19.140625" style="2" customWidth="1"/>
    <col min="7644" max="7645" width="16" style="2" customWidth="1"/>
    <col min="7646" max="7646" width="14.85546875" style="2" customWidth="1"/>
    <col min="7647" max="7647" width="11.7109375" style="2" customWidth="1"/>
    <col min="7648" max="7648" width="6.5703125" style="2" customWidth="1"/>
    <col min="7649" max="7649" width="11.7109375" style="2" customWidth="1"/>
    <col min="7650" max="7650" width="17" style="2" customWidth="1"/>
    <col min="7651" max="7651" width="5.42578125" style="2" customWidth="1"/>
    <col min="7652" max="7652" width="11.42578125" style="2"/>
    <col min="7653" max="7654" width="15.28515625" style="2" customWidth="1"/>
    <col min="7655" max="7659" width="15.7109375" style="2" customWidth="1"/>
    <col min="7660" max="7661" width="19.42578125" style="2" customWidth="1"/>
    <col min="7662" max="7662" width="15.140625" style="2" customWidth="1"/>
    <col min="7663" max="7663" width="19.42578125" style="2" customWidth="1"/>
    <col min="7664" max="7664" width="13" style="2" customWidth="1"/>
    <col min="7665" max="7665" width="10.85546875" style="2" customWidth="1"/>
    <col min="7666" max="7666" width="14" style="2" customWidth="1"/>
    <col min="7667" max="7667" width="12.85546875" style="2" customWidth="1"/>
    <col min="7668" max="7668" width="16.5703125" style="2" customWidth="1"/>
    <col min="7669" max="7669" width="10.5703125" style="2" customWidth="1"/>
    <col min="7670" max="7670" width="14" style="2" customWidth="1"/>
    <col min="7671" max="7671" width="12.140625" style="2" customWidth="1"/>
    <col min="7672" max="7672" width="14.7109375" style="2" customWidth="1"/>
    <col min="7673" max="7673" width="6.5703125" style="2" customWidth="1"/>
    <col min="7674" max="7674" width="11.7109375" style="2" customWidth="1"/>
    <col min="7675" max="7675" width="14.7109375" style="2" customWidth="1"/>
    <col min="7676" max="7676" width="6.5703125" style="2" customWidth="1"/>
    <col min="7677" max="7678" width="12.42578125" style="2" customWidth="1"/>
    <col min="7679" max="7679" width="14.7109375" style="2" customWidth="1"/>
    <col min="7680" max="7680" width="14.42578125" style="2" customWidth="1"/>
    <col min="7681" max="7682" width="12.7109375" style="2" customWidth="1"/>
    <col min="7683" max="7686" width="14.7109375" style="2" customWidth="1"/>
    <col min="7687" max="7688" width="13.28515625" style="2" customWidth="1"/>
    <col min="7689" max="7689" width="16.42578125" style="2" customWidth="1"/>
    <col min="7690" max="7691" width="11.7109375" style="2" customWidth="1"/>
    <col min="7692" max="7692" width="11.42578125" style="2"/>
    <col min="7693" max="7694" width="13.7109375" style="2" customWidth="1"/>
    <col min="7695" max="7887" width="11.42578125" style="2"/>
    <col min="7888" max="7888" width="9.42578125" style="2" customWidth="1"/>
    <col min="7889" max="7889" width="13.28515625" style="2" customWidth="1"/>
    <col min="7890" max="7890" width="56.5703125" style="2" customWidth="1"/>
    <col min="7891" max="7891" width="19.140625" style="2" customWidth="1"/>
    <col min="7892" max="7892" width="25.42578125" style="2" customWidth="1"/>
    <col min="7893" max="7893" width="16.28515625" style="2" customWidth="1"/>
    <col min="7894" max="7894" width="16.28515625" style="2" bestFit="1" customWidth="1"/>
    <col min="7895" max="7895" width="16.28515625" style="2" customWidth="1"/>
    <col min="7896" max="7896" width="15.28515625" style="2" customWidth="1"/>
    <col min="7897" max="7897" width="4.85546875" style="2" customWidth="1"/>
    <col min="7898" max="7898" width="15.42578125" style="2" customWidth="1"/>
    <col min="7899" max="7899" width="19.140625" style="2" customWidth="1"/>
    <col min="7900" max="7901" width="16" style="2" customWidth="1"/>
    <col min="7902" max="7902" width="14.85546875" style="2" customWidth="1"/>
    <col min="7903" max="7903" width="11.7109375" style="2" customWidth="1"/>
    <col min="7904" max="7904" width="6.5703125" style="2" customWidth="1"/>
    <col min="7905" max="7905" width="11.7109375" style="2" customWidth="1"/>
    <col min="7906" max="7906" width="17" style="2" customWidth="1"/>
    <col min="7907" max="7907" width="5.42578125" style="2" customWidth="1"/>
    <col min="7908" max="7908" width="11.42578125" style="2"/>
    <col min="7909" max="7910" width="15.28515625" style="2" customWidth="1"/>
    <col min="7911" max="7915" width="15.7109375" style="2" customWidth="1"/>
    <col min="7916" max="7917" width="19.42578125" style="2" customWidth="1"/>
    <col min="7918" max="7918" width="15.140625" style="2" customWidth="1"/>
    <col min="7919" max="7919" width="19.42578125" style="2" customWidth="1"/>
    <col min="7920" max="7920" width="13" style="2" customWidth="1"/>
    <col min="7921" max="7921" width="10.85546875" style="2" customWidth="1"/>
    <col min="7922" max="7922" width="14" style="2" customWidth="1"/>
    <col min="7923" max="7923" width="12.85546875" style="2" customWidth="1"/>
    <col min="7924" max="7924" width="16.5703125" style="2" customWidth="1"/>
    <col min="7925" max="7925" width="10.5703125" style="2" customWidth="1"/>
    <col min="7926" max="7926" width="14" style="2" customWidth="1"/>
    <col min="7927" max="7927" width="12.140625" style="2" customWidth="1"/>
    <col min="7928" max="7928" width="14.7109375" style="2" customWidth="1"/>
    <col min="7929" max="7929" width="6.5703125" style="2" customWidth="1"/>
    <col min="7930" max="7930" width="11.7109375" style="2" customWidth="1"/>
    <col min="7931" max="7931" width="14.7109375" style="2" customWidth="1"/>
    <col min="7932" max="7932" width="6.5703125" style="2" customWidth="1"/>
    <col min="7933" max="7934" width="12.42578125" style="2" customWidth="1"/>
    <col min="7935" max="7935" width="14.7109375" style="2" customWidth="1"/>
    <col min="7936" max="7936" width="14.42578125" style="2" customWidth="1"/>
    <col min="7937" max="7938" width="12.7109375" style="2" customWidth="1"/>
    <col min="7939" max="7942" width="14.7109375" style="2" customWidth="1"/>
    <col min="7943" max="7944" width="13.28515625" style="2" customWidth="1"/>
    <col min="7945" max="7945" width="16.42578125" style="2" customWidth="1"/>
    <col min="7946" max="7947" width="11.7109375" style="2" customWidth="1"/>
    <col min="7948" max="7948" width="11.42578125" style="2"/>
    <col min="7949" max="7950" width="13.7109375" style="2" customWidth="1"/>
    <col min="7951" max="8143" width="11.42578125" style="2"/>
    <col min="8144" max="8144" width="9.42578125" style="2" customWidth="1"/>
    <col min="8145" max="8145" width="13.28515625" style="2" customWidth="1"/>
    <col min="8146" max="8146" width="56.5703125" style="2" customWidth="1"/>
    <col min="8147" max="8147" width="19.140625" style="2" customWidth="1"/>
    <col min="8148" max="8148" width="25.42578125" style="2" customWidth="1"/>
    <col min="8149" max="8149" width="16.28515625" style="2" customWidth="1"/>
    <col min="8150" max="8150" width="16.28515625" style="2" bestFit="1" customWidth="1"/>
    <col min="8151" max="8151" width="16.28515625" style="2" customWidth="1"/>
    <col min="8152" max="8152" width="15.28515625" style="2" customWidth="1"/>
    <col min="8153" max="8153" width="4.85546875" style="2" customWidth="1"/>
    <col min="8154" max="8154" width="15.42578125" style="2" customWidth="1"/>
    <col min="8155" max="8155" width="19.140625" style="2" customWidth="1"/>
    <col min="8156" max="8157" width="16" style="2" customWidth="1"/>
    <col min="8158" max="8158" width="14.85546875" style="2" customWidth="1"/>
    <col min="8159" max="8159" width="11.7109375" style="2" customWidth="1"/>
    <col min="8160" max="8160" width="6.5703125" style="2" customWidth="1"/>
    <col min="8161" max="8161" width="11.7109375" style="2" customWidth="1"/>
    <col min="8162" max="8162" width="17" style="2" customWidth="1"/>
    <col min="8163" max="8163" width="5.42578125" style="2" customWidth="1"/>
    <col min="8164" max="8164" width="11.42578125" style="2"/>
    <col min="8165" max="8166" width="15.28515625" style="2" customWidth="1"/>
    <col min="8167" max="8171" width="15.7109375" style="2" customWidth="1"/>
    <col min="8172" max="8173" width="19.42578125" style="2" customWidth="1"/>
    <col min="8174" max="8174" width="15.140625" style="2" customWidth="1"/>
    <col min="8175" max="8175" width="19.42578125" style="2" customWidth="1"/>
    <col min="8176" max="8176" width="13" style="2" customWidth="1"/>
    <col min="8177" max="8177" width="10.85546875" style="2" customWidth="1"/>
    <col min="8178" max="8178" width="14" style="2" customWidth="1"/>
    <col min="8179" max="8179" width="12.85546875" style="2" customWidth="1"/>
    <col min="8180" max="8180" width="16.5703125" style="2" customWidth="1"/>
    <col min="8181" max="8181" width="10.5703125" style="2" customWidth="1"/>
    <col min="8182" max="8182" width="14" style="2" customWidth="1"/>
    <col min="8183" max="8183" width="12.140625" style="2" customWidth="1"/>
    <col min="8184" max="8184" width="14.7109375" style="2" customWidth="1"/>
    <col min="8185" max="8185" width="6.5703125" style="2" customWidth="1"/>
    <col min="8186" max="8186" width="11.7109375" style="2" customWidth="1"/>
    <col min="8187" max="8187" width="14.7109375" style="2" customWidth="1"/>
    <col min="8188" max="8188" width="6.5703125" style="2" customWidth="1"/>
    <col min="8189" max="8190" width="12.42578125" style="2" customWidth="1"/>
    <col min="8191" max="8191" width="14.7109375" style="2" customWidth="1"/>
    <col min="8192" max="8192" width="14.42578125" style="2" customWidth="1"/>
    <col min="8193" max="8194" width="12.7109375" style="2" customWidth="1"/>
    <col min="8195" max="8198" width="14.7109375" style="2" customWidth="1"/>
    <col min="8199" max="8200" width="13.28515625" style="2" customWidth="1"/>
    <col min="8201" max="8201" width="16.42578125" style="2" customWidth="1"/>
    <col min="8202" max="8203" width="11.7109375" style="2" customWidth="1"/>
    <col min="8204" max="8204" width="11.42578125" style="2"/>
    <col min="8205" max="8206" width="13.7109375" style="2" customWidth="1"/>
    <col min="8207" max="8399" width="11.42578125" style="2"/>
    <col min="8400" max="8400" width="9.42578125" style="2" customWidth="1"/>
    <col min="8401" max="8401" width="13.28515625" style="2" customWidth="1"/>
    <col min="8402" max="8402" width="56.5703125" style="2" customWidth="1"/>
    <col min="8403" max="8403" width="19.140625" style="2" customWidth="1"/>
    <col min="8404" max="8404" width="25.42578125" style="2" customWidth="1"/>
    <col min="8405" max="8405" width="16.28515625" style="2" customWidth="1"/>
    <col min="8406" max="8406" width="16.28515625" style="2" bestFit="1" customWidth="1"/>
    <col min="8407" max="8407" width="16.28515625" style="2" customWidth="1"/>
    <col min="8408" max="8408" width="15.28515625" style="2" customWidth="1"/>
    <col min="8409" max="8409" width="4.85546875" style="2" customWidth="1"/>
    <col min="8410" max="8410" width="15.42578125" style="2" customWidth="1"/>
    <col min="8411" max="8411" width="19.140625" style="2" customWidth="1"/>
    <col min="8412" max="8413" width="16" style="2" customWidth="1"/>
    <col min="8414" max="8414" width="14.85546875" style="2" customWidth="1"/>
    <col min="8415" max="8415" width="11.7109375" style="2" customWidth="1"/>
    <col min="8416" max="8416" width="6.5703125" style="2" customWidth="1"/>
    <col min="8417" max="8417" width="11.7109375" style="2" customWidth="1"/>
    <col min="8418" max="8418" width="17" style="2" customWidth="1"/>
    <col min="8419" max="8419" width="5.42578125" style="2" customWidth="1"/>
    <col min="8420" max="8420" width="11.42578125" style="2"/>
    <col min="8421" max="8422" width="15.28515625" style="2" customWidth="1"/>
    <col min="8423" max="8427" width="15.7109375" style="2" customWidth="1"/>
    <col min="8428" max="8429" width="19.42578125" style="2" customWidth="1"/>
    <col min="8430" max="8430" width="15.140625" style="2" customWidth="1"/>
    <col min="8431" max="8431" width="19.42578125" style="2" customWidth="1"/>
    <col min="8432" max="8432" width="13" style="2" customWidth="1"/>
    <col min="8433" max="8433" width="10.85546875" style="2" customWidth="1"/>
    <col min="8434" max="8434" width="14" style="2" customWidth="1"/>
    <col min="8435" max="8435" width="12.85546875" style="2" customWidth="1"/>
    <col min="8436" max="8436" width="16.5703125" style="2" customWidth="1"/>
    <col min="8437" max="8437" width="10.5703125" style="2" customWidth="1"/>
    <col min="8438" max="8438" width="14" style="2" customWidth="1"/>
    <col min="8439" max="8439" width="12.140625" style="2" customWidth="1"/>
    <col min="8440" max="8440" width="14.7109375" style="2" customWidth="1"/>
    <col min="8441" max="8441" width="6.5703125" style="2" customWidth="1"/>
    <col min="8442" max="8442" width="11.7109375" style="2" customWidth="1"/>
    <col min="8443" max="8443" width="14.7109375" style="2" customWidth="1"/>
    <col min="8444" max="8444" width="6.5703125" style="2" customWidth="1"/>
    <col min="8445" max="8446" width="12.42578125" style="2" customWidth="1"/>
    <col min="8447" max="8447" width="14.7109375" style="2" customWidth="1"/>
    <col min="8448" max="8448" width="14.42578125" style="2" customWidth="1"/>
    <col min="8449" max="8450" width="12.7109375" style="2" customWidth="1"/>
    <col min="8451" max="8454" width="14.7109375" style="2" customWidth="1"/>
    <col min="8455" max="8456" width="13.28515625" style="2" customWidth="1"/>
    <col min="8457" max="8457" width="16.42578125" style="2" customWidth="1"/>
    <col min="8458" max="8459" width="11.7109375" style="2" customWidth="1"/>
    <col min="8460" max="8460" width="11.42578125" style="2"/>
    <col min="8461" max="8462" width="13.7109375" style="2" customWidth="1"/>
    <col min="8463" max="8655" width="11.42578125" style="2"/>
    <col min="8656" max="8656" width="9.42578125" style="2" customWidth="1"/>
    <col min="8657" max="8657" width="13.28515625" style="2" customWidth="1"/>
    <col min="8658" max="8658" width="56.5703125" style="2" customWidth="1"/>
    <col min="8659" max="8659" width="19.140625" style="2" customWidth="1"/>
    <col min="8660" max="8660" width="25.42578125" style="2" customWidth="1"/>
    <col min="8661" max="8661" width="16.28515625" style="2" customWidth="1"/>
    <col min="8662" max="8662" width="16.28515625" style="2" bestFit="1" customWidth="1"/>
    <col min="8663" max="8663" width="16.28515625" style="2" customWidth="1"/>
    <col min="8664" max="8664" width="15.28515625" style="2" customWidth="1"/>
    <col min="8665" max="8665" width="4.85546875" style="2" customWidth="1"/>
    <col min="8666" max="8666" width="15.42578125" style="2" customWidth="1"/>
    <col min="8667" max="8667" width="19.140625" style="2" customWidth="1"/>
    <col min="8668" max="8669" width="16" style="2" customWidth="1"/>
    <col min="8670" max="8670" width="14.85546875" style="2" customWidth="1"/>
    <col min="8671" max="8671" width="11.7109375" style="2" customWidth="1"/>
    <col min="8672" max="8672" width="6.5703125" style="2" customWidth="1"/>
    <col min="8673" max="8673" width="11.7109375" style="2" customWidth="1"/>
    <col min="8674" max="8674" width="17" style="2" customWidth="1"/>
    <col min="8675" max="8675" width="5.42578125" style="2" customWidth="1"/>
    <col min="8676" max="8676" width="11.42578125" style="2"/>
    <col min="8677" max="8678" width="15.28515625" style="2" customWidth="1"/>
    <col min="8679" max="8683" width="15.7109375" style="2" customWidth="1"/>
    <col min="8684" max="8685" width="19.42578125" style="2" customWidth="1"/>
    <col min="8686" max="8686" width="15.140625" style="2" customWidth="1"/>
    <col min="8687" max="8687" width="19.42578125" style="2" customWidth="1"/>
    <col min="8688" max="8688" width="13" style="2" customWidth="1"/>
    <col min="8689" max="8689" width="10.85546875" style="2" customWidth="1"/>
    <col min="8690" max="8690" width="14" style="2" customWidth="1"/>
    <col min="8691" max="8691" width="12.85546875" style="2" customWidth="1"/>
    <col min="8692" max="8692" width="16.5703125" style="2" customWidth="1"/>
    <col min="8693" max="8693" width="10.5703125" style="2" customWidth="1"/>
    <col min="8694" max="8694" width="14" style="2" customWidth="1"/>
    <col min="8695" max="8695" width="12.140625" style="2" customWidth="1"/>
    <col min="8696" max="8696" width="14.7109375" style="2" customWidth="1"/>
    <col min="8697" max="8697" width="6.5703125" style="2" customWidth="1"/>
    <col min="8698" max="8698" width="11.7109375" style="2" customWidth="1"/>
    <col min="8699" max="8699" width="14.7109375" style="2" customWidth="1"/>
    <col min="8700" max="8700" width="6.5703125" style="2" customWidth="1"/>
    <col min="8701" max="8702" width="12.42578125" style="2" customWidth="1"/>
    <col min="8703" max="8703" width="14.7109375" style="2" customWidth="1"/>
    <col min="8704" max="8704" width="14.42578125" style="2" customWidth="1"/>
    <col min="8705" max="8706" width="12.7109375" style="2" customWidth="1"/>
    <col min="8707" max="8710" width="14.7109375" style="2" customWidth="1"/>
    <col min="8711" max="8712" width="13.28515625" style="2" customWidth="1"/>
    <col min="8713" max="8713" width="16.42578125" style="2" customWidth="1"/>
    <col min="8714" max="8715" width="11.7109375" style="2" customWidth="1"/>
    <col min="8716" max="8716" width="11.42578125" style="2"/>
    <col min="8717" max="8718" width="13.7109375" style="2" customWidth="1"/>
    <col min="8719" max="8911" width="11.42578125" style="2"/>
    <col min="8912" max="8912" width="9.42578125" style="2" customWidth="1"/>
    <col min="8913" max="8913" width="13.28515625" style="2" customWidth="1"/>
    <col min="8914" max="8914" width="56.5703125" style="2" customWidth="1"/>
    <col min="8915" max="8915" width="19.140625" style="2" customWidth="1"/>
    <col min="8916" max="8916" width="25.42578125" style="2" customWidth="1"/>
    <col min="8917" max="8917" width="16.28515625" style="2" customWidth="1"/>
    <col min="8918" max="8918" width="16.28515625" style="2" bestFit="1" customWidth="1"/>
    <col min="8919" max="8919" width="16.28515625" style="2" customWidth="1"/>
    <col min="8920" max="8920" width="15.28515625" style="2" customWidth="1"/>
    <col min="8921" max="8921" width="4.85546875" style="2" customWidth="1"/>
    <col min="8922" max="8922" width="15.42578125" style="2" customWidth="1"/>
    <col min="8923" max="8923" width="19.140625" style="2" customWidth="1"/>
    <col min="8924" max="8925" width="16" style="2" customWidth="1"/>
    <col min="8926" max="8926" width="14.85546875" style="2" customWidth="1"/>
    <col min="8927" max="8927" width="11.7109375" style="2" customWidth="1"/>
    <col min="8928" max="8928" width="6.5703125" style="2" customWidth="1"/>
    <col min="8929" max="8929" width="11.7109375" style="2" customWidth="1"/>
    <col min="8930" max="8930" width="17" style="2" customWidth="1"/>
    <col min="8931" max="8931" width="5.42578125" style="2" customWidth="1"/>
    <col min="8932" max="8932" width="11.42578125" style="2"/>
    <col min="8933" max="8934" width="15.28515625" style="2" customWidth="1"/>
    <col min="8935" max="8939" width="15.7109375" style="2" customWidth="1"/>
    <col min="8940" max="8941" width="19.42578125" style="2" customWidth="1"/>
    <col min="8942" max="8942" width="15.140625" style="2" customWidth="1"/>
    <col min="8943" max="8943" width="19.42578125" style="2" customWidth="1"/>
    <col min="8944" max="8944" width="13" style="2" customWidth="1"/>
    <col min="8945" max="8945" width="10.85546875" style="2" customWidth="1"/>
    <col min="8946" max="8946" width="14" style="2" customWidth="1"/>
    <col min="8947" max="8947" width="12.85546875" style="2" customWidth="1"/>
    <col min="8948" max="8948" width="16.5703125" style="2" customWidth="1"/>
    <col min="8949" max="8949" width="10.5703125" style="2" customWidth="1"/>
    <col min="8950" max="8950" width="14" style="2" customWidth="1"/>
    <col min="8951" max="8951" width="12.140625" style="2" customWidth="1"/>
    <col min="8952" max="8952" width="14.7109375" style="2" customWidth="1"/>
    <col min="8953" max="8953" width="6.5703125" style="2" customWidth="1"/>
    <col min="8954" max="8954" width="11.7109375" style="2" customWidth="1"/>
    <col min="8955" max="8955" width="14.7109375" style="2" customWidth="1"/>
    <col min="8956" max="8956" width="6.5703125" style="2" customWidth="1"/>
    <col min="8957" max="8958" width="12.42578125" style="2" customWidth="1"/>
    <col min="8959" max="8959" width="14.7109375" style="2" customWidth="1"/>
    <col min="8960" max="8960" width="14.42578125" style="2" customWidth="1"/>
    <col min="8961" max="8962" width="12.7109375" style="2" customWidth="1"/>
    <col min="8963" max="8966" width="14.7109375" style="2" customWidth="1"/>
    <col min="8967" max="8968" width="13.28515625" style="2" customWidth="1"/>
    <col min="8969" max="8969" width="16.42578125" style="2" customWidth="1"/>
    <col min="8970" max="8971" width="11.7109375" style="2" customWidth="1"/>
    <col min="8972" max="8972" width="11.42578125" style="2"/>
    <col min="8973" max="8974" width="13.7109375" style="2" customWidth="1"/>
    <col min="8975" max="9167" width="11.42578125" style="2"/>
    <col min="9168" max="9168" width="9.42578125" style="2" customWidth="1"/>
    <col min="9169" max="9169" width="13.28515625" style="2" customWidth="1"/>
    <col min="9170" max="9170" width="56.5703125" style="2" customWidth="1"/>
    <col min="9171" max="9171" width="19.140625" style="2" customWidth="1"/>
    <col min="9172" max="9172" width="25.42578125" style="2" customWidth="1"/>
    <col min="9173" max="9173" width="16.28515625" style="2" customWidth="1"/>
    <col min="9174" max="9174" width="16.28515625" style="2" bestFit="1" customWidth="1"/>
    <col min="9175" max="9175" width="16.28515625" style="2" customWidth="1"/>
    <col min="9176" max="9176" width="15.28515625" style="2" customWidth="1"/>
    <col min="9177" max="9177" width="4.85546875" style="2" customWidth="1"/>
    <col min="9178" max="9178" width="15.42578125" style="2" customWidth="1"/>
    <col min="9179" max="9179" width="19.140625" style="2" customWidth="1"/>
    <col min="9180" max="9181" width="16" style="2" customWidth="1"/>
    <col min="9182" max="9182" width="14.85546875" style="2" customWidth="1"/>
    <col min="9183" max="9183" width="11.7109375" style="2" customWidth="1"/>
    <col min="9184" max="9184" width="6.5703125" style="2" customWidth="1"/>
    <col min="9185" max="9185" width="11.7109375" style="2" customWidth="1"/>
    <col min="9186" max="9186" width="17" style="2" customWidth="1"/>
    <col min="9187" max="9187" width="5.42578125" style="2" customWidth="1"/>
    <col min="9188" max="9188" width="11.42578125" style="2"/>
    <col min="9189" max="9190" width="15.28515625" style="2" customWidth="1"/>
    <col min="9191" max="9195" width="15.7109375" style="2" customWidth="1"/>
    <col min="9196" max="9197" width="19.42578125" style="2" customWidth="1"/>
    <col min="9198" max="9198" width="15.140625" style="2" customWidth="1"/>
    <col min="9199" max="9199" width="19.42578125" style="2" customWidth="1"/>
    <col min="9200" max="9200" width="13" style="2" customWidth="1"/>
    <col min="9201" max="9201" width="10.85546875" style="2" customWidth="1"/>
    <col min="9202" max="9202" width="14" style="2" customWidth="1"/>
    <col min="9203" max="9203" width="12.85546875" style="2" customWidth="1"/>
    <col min="9204" max="9204" width="16.5703125" style="2" customWidth="1"/>
    <col min="9205" max="9205" width="10.5703125" style="2" customWidth="1"/>
    <col min="9206" max="9206" width="14" style="2" customWidth="1"/>
    <col min="9207" max="9207" width="12.140625" style="2" customWidth="1"/>
    <col min="9208" max="9208" width="14.7109375" style="2" customWidth="1"/>
    <col min="9209" max="9209" width="6.5703125" style="2" customWidth="1"/>
    <col min="9210" max="9210" width="11.7109375" style="2" customWidth="1"/>
    <col min="9211" max="9211" width="14.7109375" style="2" customWidth="1"/>
    <col min="9212" max="9212" width="6.5703125" style="2" customWidth="1"/>
    <col min="9213" max="9214" width="12.42578125" style="2" customWidth="1"/>
    <col min="9215" max="9215" width="14.7109375" style="2" customWidth="1"/>
    <col min="9216" max="9216" width="14.42578125" style="2" customWidth="1"/>
    <col min="9217" max="9218" width="12.7109375" style="2" customWidth="1"/>
    <col min="9219" max="9222" width="14.7109375" style="2" customWidth="1"/>
    <col min="9223" max="9224" width="13.28515625" style="2" customWidth="1"/>
    <col min="9225" max="9225" width="16.42578125" style="2" customWidth="1"/>
    <col min="9226" max="9227" width="11.7109375" style="2" customWidth="1"/>
    <col min="9228" max="9228" width="11.42578125" style="2"/>
    <col min="9229" max="9230" width="13.7109375" style="2" customWidth="1"/>
    <col min="9231" max="9423" width="11.42578125" style="2"/>
    <col min="9424" max="9424" width="9.42578125" style="2" customWidth="1"/>
    <col min="9425" max="9425" width="13.28515625" style="2" customWidth="1"/>
    <col min="9426" max="9426" width="56.5703125" style="2" customWidth="1"/>
    <col min="9427" max="9427" width="19.140625" style="2" customWidth="1"/>
    <col min="9428" max="9428" width="25.42578125" style="2" customWidth="1"/>
    <col min="9429" max="9429" width="16.28515625" style="2" customWidth="1"/>
    <col min="9430" max="9430" width="16.28515625" style="2" bestFit="1" customWidth="1"/>
    <col min="9431" max="9431" width="16.28515625" style="2" customWidth="1"/>
    <col min="9432" max="9432" width="15.28515625" style="2" customWidth="1"/>
    <col min="9433" max="9433" width="4.85546875" style="2" customWidth="1"/>
    <col min="9434" max="9434" width="15.42578125" style="2" customWidth="1"/>
    <col min="9435" max="9435" width="19.140625" style="2" customWidth="1"/>
    <col min="9436" max="9437" width="16" style="2" customWidth="1"/>
    <col min="9438" max="9438" width="14.85546875" style="2" customWidth="1"/>
    <col min="9439" max="9439" width="11.7109375" style="2" customWidth="1"/>
    <col min="9440" max="9440" width="6.5703125" style="2" customWidth="1"/>
    <col min="9441" max="9441" width="11.7109375" style="2" customWidth="1"/>
    <col min="9442" max="9442" width="17" style="2" customWidth="1"/>
    <col min="9443" max="9443" width="5.42578125" style="2" customWidth="1"/>
    <col min="9444" max="9444" width="11.42578125" style="2"/>
    <col min="9445" max="9446" width="15.28515625" style="2" customWidth="1"/>
    <col min="9447" max="9451" width="15.7109375" style="2" customWidth="1"/>
    <col min="9452" max="9453" width="19.42578125" style="2" customWidth="1"/>
    <col min="9454" max="9454" width="15.140625" style="2" customWidth="1"/>
    <col min="9455" max="9455" width="19.42578125" style="2" customWidth="1"/>
    <col min="9456" max="9456" width="13" style="2" customWidth="1"/>
    <col min="9457" max="9457" width="10.85546875" style="2" customWidth="1"/>
    <col min="9458" max="9458" width="14" style="2" customWidth="1"/>
    <col min="9459" max="9459" width="12.85546875" style="2" customWidth="1"/>
    <col min="9460" max="9460" width="16.5703125" style="2" customWidth="1"/>
    <col min="9461" max="9461" width="10.5703125" style="2" customWidth="1"/>
    <col min="9462" max="9462" width="14" style="2" customWidth="1"/>
    <col min="9463" max="9463" width="12.140625" style="2" customWidth="1"/>
    <col min="9464" max="9464" width="14.7109375" style="2" customWidth="1"/>
    <col min="9465" max="9465" width="6.5703125" style="2" customWidth="1"/>
    <col min="9466" max="9466" width="11.7109375" style="2" customWidth="1"/>
    <col min="9467" max="9467" width="14.7109375" style="2" customWidth="1"/>
    <col min="9468" max="9468" width="6.5703125" style="2" customWidth="1"/>
    <col min="9469" max="9470" width="12.42578125" style="2" customWidth="1"/>
    <col min="9471" max="9471" width="14.7109375" style="2" customWidth="1"/>
    <col min="9472" max="9472" width="14.42578125" style="2" customWidth="1"/>
    <col min="9473" max="9474" width="12.7109375" style="2" customWidth="1"/>
    <col min="9475" max="9478" width="14.7109375" style="2" customWidth="1"/>
    <col min="9479" max="9480" width="13.28515625" style="2" customWidth="1"/>
    <col min="9481" max="9481" width="16.42578125" style="2" customWidth="1"/>
    <col min="9482" max="9483" width="11.7109375" style="2" customWidth="1"/>
    <col min="9484" max="9484" width="11.42578125" style="2"/>
    <col min="9485" max="9486" width="13.7109375" style="2" customWidth="1"/>
    <col min="9487" max="9679" width="11.42578125" style="2"/>
    <col min="9680" max="9680" width="9.42578125" style="2" customWidth="1"/>
    <col min="9681" max="9681" width="13.28515625" style="2" customWidth="1"/>
    <col min="9682" max="9682" width="56.5703125" style="2" customWidth="1"/>
    <col min="9683" max="9683" width="19.140625" style="2" customWidth="1"/>
    <col min="9684" max="9684" width="25.42578125" style="2" customWidth="1"/>
    <col min="9685" max="9685" width="16.28515625" style="2" customWidth="1"/>
    <col min="9686" max="9686" width="16.28515625" style="2" bestFit="1" customWidth="1"/>
    <col min="9687" max="9687" width="16.28515625" style="2" customWidth="1"/>
    <col min="9688" max="9688" width="15.28515625" style="2" customWidth="1"/>
    <col min="9689" max="9689" width="4.85546875" style="2" customWidth="1"/>
    <col min="9690" max="9690" width="15.42578125" style="2" customWidth="1"/>
    <col min="9691" max="9691" width="19.140625" style="2" customWidth="1"/>
    <col min="9692" max="9693" width="16" style="2" customWidth="1"/>
    <col min="9694" max="9694" width="14.85546875" style="2" customWidth="1"/>
    <col min="9695" max="9695" width="11.7109375" style="2" customWidth="1"/>
    <col min="9696" max="9696" width="6.5703125" style="2" customWidth="1"/>
    <col min="9697" max="9697" width="11.7109375" style="2" customWidth="1"/>
    <col min="9698" max="9698" width="17" style="2" customWidth="1"/>
    <col min="9699" max="9699" width="5.42578125" style="2" customWidth="1"/>
    <col min="9700" max="9700" width="11.42578125" style="2"/>
    <col min="9701" max="9702" width="15.28515625" style="2" customWidth="1"/>
    <col min="9703" max="9707" width="15.7109375" style="2" customWidth="1"/>
    <col min="9708" max="9709" width="19.42578125" style="2" customWidth="1"/>
    <col min="9710" max="9710" width="15.140625" style="2" customWidth="1"/>
    <col min="9711" max="9711" width="19.42578125" style="2" customWidth="1"/>
    <col min="9712" max="9712" width="13" style="2" customWidth="1"/>
    <col min="9713" max="9713" width="10.85546875" style="2" customWidth="1"/>
    <col min="9714" max="9714" width="14" style="2" customWidth="1"/>
    <col min="9715" max="9715" width="12.85546875" style="2" customWidth="1"/>
    <col min="9716" max="9716" width="16.5703125" style="2" customWidth="1"/>
    <col min="9717" max="9717" width="10.5703125" style="2" customWidth="1"/>
    <col min="9718" max="9718" width="14" style="2" customWidth="1"/>
    <col min="9719" max="9719" width="12.140625" style="2" customWidth="1"/>
    <col min="9720" max="9720" width="14.7109375" style="2" customWidth="1"/>
    <col min="9721" max="9721" width="6.5703125" style="2" customWidth="1"/>
    <col min="9722" max="9722" width="11.7109375" style="2" customWidth="1"/>
    <col min="9723" max="9723" width="14.7109375" style="2" customWidth="1"/>
    <col min="9724" max="9724" width="6.5703125" style="2" customWidth="1"/>
    <col min="9725" max="9726" width="12.42578125" style="2" customWidth="1"/>
    <col min="9727" max="9727" width="14.7109375" style="2" customWidth="1"/>
    <col min="9728" max="9728" width="14.42578125" style="2" customWidth="1"/>
    <col min="9729" max="9730" width="12.7109375" style="2" customWidth="1"/>
    <col min="9731" max="9734" width="14.7109375" style="2" customWidth="1"/>
    <col min="9735" max="9736" width="13.28515625" style="2" customWidth="1"/>
    <col min="9737" max="9737" width="16.42578125" style="2" customWidth="1"/>
    <col min="9738" max="9739" width="11.7109375" style="2" customWidth="1"/>
    <col min="9740" max="9740" width="11.42578125" style="2"/>
    <col min="9741" max="9742" width="13.7109375" style="2" customWidth="1"/>
    <col min="9743" max="9935" width="11.42578125" style="2"/>
    <col min="9936" max="9936" width="9.42578125" style="2" customWidth="1"/>
    <col min="9937" max="9937" width="13.28515625" style="2" customWidth="1"/>
    <col min="9938" max="9938" width="56.5703125" style="2" customWidth="1"/>
    <col min="9939" max="9939" width="19.140625" style="2" customWidth="1"/>
    <col min="9940" max="9940" width="25.42578125" style="2" customWidth="1"/>
    <col min="9941" max="9941" width="16.28515625" style="2" customWidth="1"/>
    <col min="9942" max="9942" width="16.28515625" style="2" bestFit="1" customWidth="1"/>
    <col min="9943" max="9943" width="16.28515625" style="2" customWidth="1"/>
    <col min="9944" max="9944" width="15.28515625" style="2" customWidth="1"/>
    <col min="9945" max="9945" width="4.85546875" style="2" customWidth="1"/>
    <col min="9946" max="9946" width="15.42578125" style="2" customWidth="1"/>
    <col min="9947" max="9947" width="19.140625" style="2" customWidth="1"/>
    <col min="9948" max="9949" width="16" style="2" customWidth="1"/>
    <col min="9950" max="9950" width="14.85546875" style="2" customWidth="1"/>
    <col min="9951" max="9951" width="11.7109375" style="2" customWidth="1"/>
    <col min="9952" max="9952" width="6.5703125" style="2" customWidth="1"/>
    <col min="9953" max="9953" width="11.7109375" style="2" customWidth="1"/>
    <col min="9954" max="9954" width="17" style="2" customWidth="1"/>
    <col min="9955" max="9955" width="5.42578125" style="2" customWidth="1"/>
    <col min="9956" max="9956" width="11.42578125" style="2"/>
    <col min="9957" max="9958" width="15.28515625" style="2" customWidth="1"/>
    <col min="9959" max="9963" width="15.7109375" style="2" customWidth="1"/>
    <col min="9964" max="9965" width="19.42578125" style="2" customWidth="1"/>
    <col min="9966" max="9966" width="15.140625" style="2" customWidth="1"/>
    <col min="9967" max="9967" width="19.42578125" style="2" customWidth="1"/>
    <col min="9968" max="9968" width="13" style="2" customWidth="1"/>
    <col min="9969" max="9969" width="10.85546875" style="2" customWidth="1"/>
    <col min="9970" max="9970" width="14" style="2" customWidth="1"/>
    <col min="9971" max="9971" width="12.85546875" style="2" customWidth="1"/>
    <col min="9972" max="9972" width="16.5703125" style="2" customWidth="1"/>
    <col min="9973" max="9973" width="10.5703125" style="2" customWidth="1"/>
    <col min="9974" max="9974" width="14" style="2" customWidth="1"/>
    <col min="9975" max="9975" width="12.140625" style="2" customWidth="1"/>
    <col min="9976" max="9976" width="14.7109375" style="2" customWidth="1"/>
    <col min="9977" max="9977" width="6.5703125" style="2" customWidth="1"/>
    <col min="9978" max="9978" width="11.7109375" style="2" customWidth="1"/>
    <col min="9979" max="9979" width="14.7109375" style="2" customWidth="1"/>
    <col min="9980" max="9980" width="6.5703125" style="2" customWidth="1"/>
    <col min="9981" max="9982" width="12.42578125" style="2" customWidth="1"/>
    <col min="9983" max="9983" width="14.7109375" style="2" customWidth="1"/>
    <col min="9984" max="9984" width="14.42578125" style="2" customWidth="1"/>
    <col min="9985" max="9986" width="12.7109375" style="2" customWidth="1"/>
    <col min="9987" max="9990" width="14.7109375" style="2" customWidth="1"/>
    <col min="9991" max="9992" width="13.28515625" style="2" customWidth="1"/>
    <col min="9993" max="9993" width="16.42578125" style="2" customWidth="1"/>
    <col min="9994" max="9995" width="11.7109375" style="2" customWidth="1"/>
    <col min="9996" max="9996" width="11.42578125" style="2"/>
    <col min="9997" max="9998" width="13.7109375" style="2" customWidth="1"/>
    <col min="9999" max="10191" width="11.42578125" style="2"/>
    <col min="10192" max="10192" width="9.42578125" style="2" customWidth="1"/>
    <col min="10193" max="10193" width="13.28515625" style="2" customWidth="1"/>
    <col min="10194" max="10194" width="56.5703125" style="2" customWidth="1"/>
    <col min="10195" max="10195" width="19.140625" style="2" customWidth="1"/>
    <col min="10196" max="10196" width="25.42578125" style="2" customWidth="1"/>
    <col min="10197" max="10197" width="16.28515625" style="2" customWidth="1"/>
    <col min="10198" max="10198" width="16.28515625" style="2" bestFit="1" customWidth="1"/>
    <col min="10199" max="10199" width="16.28515625" style="2" customWidth="1"/>
    <col min="10200" max="10200" width="15.28515625" style="2" customWidth="1"/>
    <col min="10201" max="10201" width="4.85546875" style="2" customWidth="1"/>
    <col min="10202" max="10202" width="15.42578125" style="2" customWidth="1"/>
    <col min="10203" max="10203" width="19.140625" style="2" customWidth="1"/>
    <col min="10204" max="10205" width="16" style="2" customWidth="1"/>
    <col min="10206" max="10206" width="14.85546875" style="2" customWidth="1"/>
    <col min="10207" max="10207" width="11.7109375" style="2" customWidth="1"/>
    <col min="10208" max="10208" width="6.5703125" style="2" customWidth="1"/>
    <col min="10209" max="10209" width="11.7109375" style="2" customWidth="1"/>
    <col min="10210" max="10210" width="17" style="2" customWidth="1"/>
    <col min="10211" max="10211" width="5.42578125" style="2" customWidth="1"/>
    <col min="10212" max="10212" width="11.42578125" style="2"/>
    <col min="10213" max="10214" width="15.28515625" style="2" customWidth="1"/>
    <col min="10215" max="10219" width="15.7109375" style="2" customWidth="1"/>
    <col min="10220" max="10221" width="19.42578125" style="2" customWidth="1"/>
    <col min="10222" max="10222" width="15.140625" style="2" customWidth="1"/>
    <col min="10223" max="10223" width="19.42578125" style="2" customWidth="1"/>
    <col min="10224" max="10224" width="13" style="2" customWidth="1"/>
    <col min="10225" max="10225" width="10.85546875" style="2" customWidth="1"/>
    <col min="10226" max="10226" width="14" style="2" customWidth="1"/>
    <col min="10227" max="10227" width="12.85546875" style="2" customWidth="1"/>
    <col min="10228" max="10228" width="16.5703125" style="2" customWidth="1"/>
    <col min="10229" max="10229" width="10.5703125" style="2" customWidth="1"/>
    <col min="10230" max="10230" width="14" style="2" customWidth="1"/>
    <col min="10231" max="10231" width="12.140625" style="2" customWidth="1"/>
    <col min="10232" max="10232" width="14.7109375" style="2" customWidth="1"/>
    <col min="10233" max="10233" width="6.5703125" style="2" customWidth="1"/>
    <col min="10234" max="10234" width="11.7109375" style="2" customWidth="1"/>
    <col min="10235" max="10235" width="14.7109375" style="2" customWidth="1"/>
    <col min="10236" max="10236" width="6.5703125" style="2" customWidth="1"/>
    <col min="10237" max="10238" width="12.42578125" style="2" customWidth="1"/>
    <col min="10239" max="10239" width="14.7109375" style="2" customWidth="1"/>
    <col min="10240" max="10240" width="14.42578125" style="2" customWidth="1"/>
    <col min="10241" max="10242" width="12.7109375" style="2" customWidth="1"/>
    <col min="10243" max="10246" width="14.7109375" style="2" customWidth="1"/>
    <col min="10247" max="10248" width="13.28515625" style="2" customWidth="1"/>
    <col min="10249" max="10249" width="16.42578125" style="2" customWidth="1"/>
    <col min="10250" max="10251" width="11.7109375" style="2" customWidth="1"/>
    <col min="10252" max="10252" width="11.42578125" style="2"/>
    <col min="10253" max="10254" width="13.7109375" style="2" customWidth="1"/>
    <col min="10255" max="10447" width="11.42578125" style="2"/>
    <col min="10448" max="10448" width="9.42578125" style="2" customWidth="1"/>
    <col min="10449" max="10449" width="13.28515625" style="2" customWidth="1"/>
    <col min="10450" max="10450" width="56.5703125" style="2" customWidth="1"/>
    <col min="10451" max="10451" width="19.140625" style="2" customWidth="1"/>
    <col min="10452" max="10452" width="25.42578125" style="2" customWidth="1"/>
    <col min="10453" max="10453" width="16.28515625" style="2" customWidth="1"/>
    <col min="10454" max="10454" width="16.28515625" style="2" bestFit="1" customWidth="1"/>
    <col min="10455" max="10455" width="16.28515625" style="2" customWidth="1"/>
    <col min="10456" max="10456" width="15.28515625" style="2" customWidth="1"/>
    <col min="10457" max="10457" width="4.85546875" style="2" customWidth="1"/>
    <col min="10458" max="10458" width="15.42578125" style="2" customWidth="1"/>
    <col min="10459" max="10459" width="19.140625" style="2" customWidth="1"/>
    <col min="10460" max="10461" width="16" style="2" customWidth="1"/>
    <col min="10462" max="10462" width="14.85546875" style="2" customWidth="1"/>
    <col min="10463" max="10463" width="11.7109375" style="2" customWidth="1"/>
    <col min="10464" max="10464" width="6.5703125" style="2" customWidth="1"/>
    <col min="10465" max="10465" width="11.7109375" style="2" customWidth="1"/>
    <col min="10466" max="10466" width="17" style="2" customWidth="1"/>
    <col min="10467" max="10467" width="5.42578125" style="2" customWidth="1"/>
    <col min="10468" max="10468" width="11.42578125" style="2"/>
    <col min="10469" max="10470" width="15.28515625" style="2" customWidth="1"/>
    <col min="10471" max="10475" width="15.7109375" style="2" customWidth="1"/>
    <col min="10476" max="10477" width="19.42578125" style="2" customWidth="1"/>
    <col min="10478" max="10478" width="15.140625" style="2" customWidth="1"/>
    <col min="10479" max="10479" width="19.42578125" style="2" customWidth="1"/>
    <col min="10480" max="10480" width="13" style="2" customWidth="1"/>
    <col min="10481" max="10481" width="10.85546875" style="2" customWidth="1"/>
    <col min="10482" max="10482" width="14" style="2" customWidth="1"/>
    <col min="10483" max="10483" width="12.85546875" style="2" customWidth="1"/>
    <col min="10484" max="10484" width="16.5703125" style="2" customWidth="1"/>
    <col min="10485" max="10485" width="10.5703125" style="2" customWidth="1"/>
    <col min="10486" max="10486" width="14" style="2" customWidth="1"/>
    <col min="10487" max="10487" width="12.140625" style="2" customWidth="1"/>
    <col min="10488" max="10488" width="14.7109375" style="2" customWidth="1"/>
    <col min="10489" max="10489" width="6.5703125" style="2" customWidth="1"/>
    <col min="10490" max="10490" width="11.7109375" style="2" customWidth="1"/>
    <col min="10491" max="10491" width="14.7109375" style="2" customWidth="1"/>
    <col min="10492" max="10492" width="6.5703125" style="2" customWidth="1"/>
    <col min="10493" max="10494" width="12.42578125" style="2" customWidth="1"/>
    <col min="10495" max="10495" width="14.7109375" style="2" customWidth="1"/>
    <col min="10496" max="10496" width="14.42578125" style="2" customWidth="1"/>
    <col min="10497" max="10498" width="12.7109375" style="2" customWidth="1"/>
    <col min="10499" max="10502" width="14.7109375" style="2" customWidth="1"/>
    <col min="10503" max="10504" width="13.28515625" style="2" customWidth="1"/>
    <col min="10505" max="10505" width="16.42578125" style="2" customWidth="1"/>
    <col min="10506" max="10507" width="11.7109375" style="2" customWidth="1"/>
    <col min="10508" max="10508" width="11.42578125" style="2"/>
    <col min="10509" max="10510" width="13.7109375" style="2" customWidth="1"/>
    <col min="10511" max="10703" width="11.42578125" style="2"/>
    <col min="10704" max="10704" width="9.42578125" style="2" customWidth="1"/>
    <col min="10705" max="10705" width="13.28515625" style="2" customWidth="1"/>
    <col min="10706" max="10706" width="56.5703125" style="2" customWidth="1"/>
    <col min="10707" max="10707" width="19.140625" style="2" customWidth="1"/>
    <col min="10708" max="10708" width="25.42578125" style="2" customWidth="1"/>
    <col min="10709" max="10709" width="16.28515625" style="2" customWidth="1"/>
    <col min="10710" max="10710" width="16.28515625" style="2" bestFit="1" customWidth="1"/>
    <col min="10711" max="10711" width="16.28515625" style="2" customWidth="1"/>
    <col min="10712" max="10712" width="15.28515625" style="2" customWidth="1"/>
    <col min="10713" max="10713" width="4.85546875" style="2" customWidth="1"/>
    <col min="10714" max="10714" width="15.42578125" style="2" customWidth="1"/>
    <col min="10715" max="10715" width="19.140625" style="2" customWidth="1"/>
    <col min="10716" max="10717" width="16" style="2" customWidth="1"/>
    <col min="10718" max="10718" width="14.85546875" style="2" customWidth="1"/>
    <col min="10719" max="10719" width="11.7109375" style="2" customWidth="1"/>
    <col min="10720" max="10720" width="6.5703125" style="2" customWidth="1"/>
    <col min="10721" max="10721" width="11.7109375" style="2" customWidth="1"/>
    <col min="10722" max="10722" width="17" style="2" customWidth="1"/>
    <col min="10723" max="10723" width="5.42578125" style="2" customWidth="1"/>
    <col min="10724" max="10724" width="11.42578125" style="2"/>
    <col min="10725" max="10726" width="15.28515625" style="2" customWidth="1"/>
    <col min="10727" max="10731" width="15.7109375" style="2" customWidth="1"/>
    <col min="10732" max="10733" width="19.42578125" style="2" customWidth="1"/>
    <col min="10734" max="10734" width="15.140625" style="2" customWidth="1"/>
    <col min="10735" max="10735" width="19.42578125" style="2" customWidth="1"/>
    <col min="10736" max="10736" width="13" style="2" customWidth="1"/>
    <col min="10737" max="10737" width="10.85546875" style="2" customWidth="1"/>
    <col min="10738" max="10738" width="14" style="2" customWidth="1"/>
    <col min="10739" max="10739" width="12.85546875" style="2" customWidth="1"/>
    <col min="10740" max="10740" width="16.5703125" style="2" customWidth="1"/>
    <col min="10741" max="10741" width="10.5703125" style="2" customWidth="1"/>
    <col min="10742" max="10742" width="14" style="2" customWidth="1"/>
    <col min="10743" max="10743" width="12.140625" style="2" customWidth="1"/>
    <col min="10744" max="10744" width="14.7109375" style="2" customWidth="1"/>
    <col min="10745" max="10745" width="6.5703125" style="2" customWidth="1"/>
    <col min="10746" max="10746" width="11.7109375" style="2" customWidth="1"/>
    <col min="10747" max="10747" width="14.7109375" style="2" customWidth="1"/>
    <col min="10748" max="10748" width="6.5703125" style="2" customWidth="1"/>
    <col min="10749" max="10750" width="12.42578125" style="2" customWidth="1"/>
    <col min="10751" max="10751" width="14.7109375" style="2" customWidth="1"/>
    <col min="10752" max="10752" width="14.42578125" style="2" customWidth="1"/>
    <col min="10753" max="10754" width="12.7109375" style="2" customWidth="1"/>
    <col min="10755" max="10758" width="14.7109375" style="2" customWidth="1"/>
    <col min="10759" max="10760" width="13.28515625" style="2" customWidth="1"/>
    <col min="10761" max="10761" width="16.42578125" style="2" customWidth="1"/>
    <col min="10762" max="10763" width="11.7109375" style="2" customWidth="1"/>
    <col min="10764" max="10764" width="11.42578125" style="2"/>
    <col min="10765" max="10766" width="13.7109375" style="2" customWidth="1"/>
    <col min="10767" max="10959" width="11.42578125" style="2"/>
    <col min="10960" max="10960" width="9.42578125" style="2" customWidth="1"/>
    <col min="10961" max="10961" width="13.28515625" style="2" customWidth="1"/>
    <col min="10962" max="10962" width="56.5703125" style="2" customWidth="1"/>
    <col min="10963" max="10963" width="19.140625" style="2" customWidth="1"/>
    <col min="10964" max="10964" width="25.42578125" style="2" customWidth="1"/>
    <col min="10965" max="10965" width="16.28515625" style="2" customWidth="1"/>
    <col min="10966" max="10966" width="16.28515625" style="2" bestFit="1" customWidth="1"/>
    <col min="10967" max="10967" width="16.28515625" style="2" customWidth="1"/>
    <col min="10968" max="10968" width="15.28515625" style="2" customWidth="1"/>
    <col min="10969" max="10969" width="4.85546875" style="2" customWidth="1"/>
    <col min="10970" max="10970" width="15.42578125" style="2" customWidth="1"/>
    <col min="10971" max="10971" width="19.140625" style="2" customWidth="1"/>
    <col min="10972" max="10973" width="16" style="2" customWidth="1"/>
    <col min="10974" max="10974" width="14.85546875" style="2" customWidth="1"/>
    <col min="10975" max="10975" width="11.7109375" style="2" customWidth="1"/>
    <col min="10976" max="10976" width="6.5703125" style="2" customWidth="1"/>
    <col min="10977" max="10977" width="11.7109375" style="2" customWidth="1"/>
    <col min="10978" max="10978" width="17" style="2" customWidth="1"/>
    <col min="10979" max="10979" width="5.42578125" style="2" customWidth="1"/>
    <col min="10980" max="10980" width="11.42578125" style="2"/>
    <col min="10981" max="10982" width="15.28515625" style="2" customWidth="1"/>
    <col min="10983" max="10987" width="15.7109375" style="2" customWidth="1"/>
    <col min="10988" max="10989" width="19.42578125" style="2" customWidth="1"/>
    <col min="10990" max="10990" width="15.140625" style="2" customWidth="1"/>
    <col min="10991" max="10991" width="19.42578125" style="2" customWidth="1"/>
    <col min="10992" max="10992" width="13" style="2" customWidth="1"/>
    <col min="10993" max="10993" width="10.85546875" style="2" customWidth="1"/>
    <col min="10994" max="10994" width="14" style="2" customWidth="1"/>
    <col min="10995" max="10995" width="12.85546875" style="2" customWidth="1"/>
    <col min="10996" max="10996" width="16.5703125" style="2" customWidth="1"/>
    <col min="10997" max="10997" width="10.5703125" style="2" customWidth="1"/>
    <col min="10998" max="10998" width="14" style="2" customWidth="1"/>
    <col min="10999" max="10999" width="12.140625" style="2" customWidth="1"/>
    <col min="11000" max="11000" width="14.7109375" style="2" customWidth="1"/>
    <col min="11001" max="11001" width="6.5703125" style="2" customWidth="1"/>
    <col min="11002" max="11002" width="11.7109375" style="2" customWidth="1"/>
    <col min="11003" max="11003" width="14.7109375" style="2" customWidth="1"/>
    <col min="11004" max="11004" width="6.5703125" style="2" customWidth="1"/>
    <col min="11005" max="11006" width="12.42578125" style="2" customWidth="1"/>
    <col min="11007" max="11007" width="14.7109375" style="2" customWidth="1"/>
    <col min="11008" max="11008" width="14.42578125" style="2" customWidth="1"/>
    <col min="11009" max="11010" width="12.7109375" style="2" customWidth="1"/>
    <col min="11011" max="11014" width="14.7109375" style="2" customWidth="1"/>
    <col min="11015" max="11016" width="13.28515625" style="2" customWidth="1"/>
    <col min="11017" max="11017" width="16.42578125" style="2" customWidth="1"/>
    <col min="11018" max="11019" width="11.7109375" style="2" customWidth="1"/>
    <col min="11020" max="11020" width="11.42578125" style="2"/>
    <col min="11021" max="11022" width="13.7109375" style="2" customWidth="1"/>
    <col min="11023" max="11215" width="11.42578125" style="2"/>
    <col min="11216" max="11216" width="9.42578125" style="2" customWidth="1"/>
    <col min="11217" max="11217" width="13.28515625" style="2" customWidth="1"/>
    <col min="11218" max="11218" width="56.5703125" style="2" customWidth="1"/>
    <col min="11219" max="11219" width="19.140625" style="2" customWidth="1"/>
    <col min="11220" max="11220" width="25.42578125" style="2" customWidth="1"/>
    <col min="11221" max="11221" width="16.28515625" style="2" customWidth="1"/>
    <col min="11222" max="11222" width="16.28515625" style="2" bestFit="1" customWidth="1"/>
    <col min="11223" max="11223" width="16.28515625" style="2" customWidth="1"/>
    <col min="11224" max="11224" width="15.28515625" style="2" customWidth="1"/>
    <col min="11225" max="11225" width="4.85546875" style="2" customWidth="1"/>
    <col min="11226" max="11226" width="15.42578125" style="2" customWidth="1"/>
    <col min="11227" max="11227" width="19.140625" style="2" customWidth="1"/>
    <col min="11228" max="11229" width="16" style="2" customWidth="1"/>
    <col min="11230" max="11230" width="14.85546875" style="2" customWidth="1"/>
    <col min="11231" max="11231" width="11.7109375" style="2" customWidth="1"/>
    <col min="11232" max="11232" width="6.5703125" style="2" customWidth="1"/>
    <col min="11233" max="11233" width="11.7109375" style="2" customWidth="1"/>
    <col min="11234" max="11234" width="17" style="2" customWidth="1"/>
    <col min="11235" max="11235" width="5.42578125" style="2" customWidth="1"/>
    <col min="11236" max="11236" width="11.42578125" style="2"/>
    <col min="11237" max="11238" width="15.28515625" style="2" customWidth="1"/>
    <col min="11239" max="11243" width="15.7109375" style="2" customWidth="1"/>
    <col min="11244" max="11245" width="19.42578125" style="2" customWidth="1"/>
    <col min="11246" max="11246" width="15.140625" style="2" customWidth="1"/>
    <col min="11247" max="11247" width="19.42578125" style="2" customWidth="1"/>
    <col min="11248" max="11248" width="13" style="2" customWidth="1"/>
    <col min="11249" max="11249" width="10.85546875" style="2" customWidth="1"/>
    <col min="11250" max="11250" width="14" style="2" customWidth="1"/>
    <col min="11251" max="11251" width="12.85546875" style="2" customWidth="1"/>
    <col min="11252" max="11252" width="16.5703125" style="2" customWidth="1"/>
    <col min="11253" max="11253" width="10.5703125" style="2" customWidth="1"/>
    <col min="11254" max="11254" width="14" style="2" customWidth="1"/>
    <col min="11255" max="11255" width="12.140625" style="2" customWidth="1"/>
    <col min="11256" max="11256" width="14.7109375" style="2" customWidth="1"/>
    <col min="11257" max="11257" width="6.5703125" style="2" customWidth="1"/>
    <col min="11258" max="11258" width="11.7109375" style="2" customWidth="1"/>
    <col min="11259" max="11259" width="14.7109375" style="2" customWidth="1"/>
    <col min="11260" max="11260" width="6.5703125" style="2" customWidth="1"/>
    <col min="11261" max="11262" width="12.42578125" style="2" customWidth="1"/>
    <col min="11263" max="11263" width="14.7109375" style="2" customWidth="1"/>
    <col min="11264" max="11264" width="14.42578125" style="2" customWidth="1"/>
    <col min="11265" max="11266" width="12.7109375" style="2" customWidth="1"/>
    <col min="11267" max="11270" width="14.7109375" style="2" customWidth="1"/>
    <col min="11271" max="11272" width="13.28515625" style="2" customWidth="1"/>
    <col min="11273" max="11273" width="16.42578125" style="2" customWidth="1"/>
    <col min="11274" max="11275" width="11.7109375" style="2" customWidth="1"/>
    <col min="11276" max="11276" width="11.42578125" style="2"/>
    <col min="11277" max="11278" width="13.7109375" style="2" customWidth="1"/>
    <col min="11279" max="11471" width="11.42578125" style="2"/>
    <col min="11472" max="11472" width="9.42578125" style="2" customWidth="1"/>
    <col min="11473" max="11473" width="13.28515625" style="2" customWidth="1"/>
    <col min="11474" max="11474" width="56.5703125" style="2" customWidth="1"/>
    <col min="11475" max="11475" width="19.140625" style="2" customWidth="1"/>
    <col min="11476" max="11476" width="25.42578125" style="2" customWidth="1"/>
    <col min="11477" max="11477" width="16.28515625" style="2" customWidth="1"/>
    <col min="11478" max="11478" width="16.28515625" style="2" bestFit="1" customWidth="1"/>
    <col min="11479" max="11479" width="16.28515625" style="2" customWidth="1"/>
    <col min="11480" max="11480" width="15.28515625" style="2" customWidth="1"/>
    <col min="11481" max="11481" width="4.85546875" style="2" customWidth="1"/>
    <col min="11482" max="11482" width="15.42578125" style="2" customWidth="1"/>
    <col min="11483" max="11483" width="19.140625" style="2" customWidth="1"/>
    <col min="11484" max="11485" width="16" style="2" customWidth="1"/>
    <col min="11486" max="11486" width="14.85546875" style="2" customWidth="1"/>
    <col min="11487" max="11487" width="11.7109375" style="2" customWidth="1"/>
    <col min="11488" max="11488" width="6.5703125" style="2" customWidth="1"/>
    <col min="11489" max="11489" width="11.7109375" style="2" customWidth="1"/>
    <col min="11490" max="11490" width="17" style="2" customWidth="1"/>
    <col min="11491" max="11491" width="5.42578125" style="2" customWidth="1"/>
    <col min="11492" max="11492" width="11.42578125" style="2"/>
    <col min="11493" max="11494" width="15.28515625" style="2" customWidth="1"/>
    <col min="11495" max="11499" width="15.7109375" style="2" customWidth="1"/>
    <col min="11500" max="11501" width="19.42578125" style="2" customWidth="1"/>
    <col min="11502" max="11502" width="15.140625" style="2" customWidth="1"/>
    <col min="11503" max="11503" width="19.42578125" style="2" customWidth="1"/>
    <col min="11504" max="11504" width="13" style="2" customWidth="1"/>
    <col min="11505" max="11505" width="10.85546875" style="2" customWidth="1"/>
    <col min="11506" max="11506" width="14" style="2" customWidth="1"/>
    <col min="11507" max="11507" width="12.85546875" style="2" customWidth="1"/>
    <col min="11508" max="11508" width="16.5703125" style="2" customWidth="1"/>
    <col min="11509" max="11509" width="10.5703125" style="2" customWidth="1"/>
    <col min="11510" max="11510" width="14" style="2" customWidth="1"/>
    <col min="11511" max="11511" width="12.140625" style="2" customWidth="1"/>
    <col min="11512" max="11512" width="14.7109375" style="2" customWidth="1"/>
    <col min="11513" max="11513" width="6.5703125" style="2" customWidth="1"/>
    <col min="11514" max="11514" width="11.7109375" style="2" customWidth="1"/>
    <col min="11515" max="11515" width="14.7109375" style="2" customWidth="1"/>
    <col min="11516" max="11516" width="6.5703125" style="2" customWidth="1"/>
    <col min="11517" max="11518" width="12.42578125" style="2" customWidth="1"/>
    <col min="11519" max="11519" width="14.7109375" style="2" customWidth="1"/>
    <col min="11520" max="11520" width="14.42578125" style="2" customWidth="1"/>
    <col min="11521" max="11522" width="12.7109375" style="2" customWidth="1"/>
    <col min="11523" max="11526" width="14.7109375" style="2" customWidth="1"/>
    <col min="11527" max="11528" width="13.28515625" style="2" customWidth="1"/>
    <col min="11529" max="11529" width="16.42578125" style="2" customWidth="1"/>
    <col min="11530" max="11531" width="11.7109375" style="2" customWidth="1"/>
    <col min="11532" max="11532" width="11.42578125" style="2"/>
    <col min="11533" max="11534" width="13.7109375" style="2" customWidth="1"/>
    <col min="11535" max="11727" width="11.42578125" style="2"/>
    <col min="11728" max="11728" width="9.42578125" style="2" customWidth="1"/>
    <col min="11729" max="11729" width="13.28515625" style="2" customWidth="1"/>
    <col min="11730" max="11730" width="56.5703125" style="2" customWidth="1"/>
    <col min="11731" max="11731" width="19.140625" style="2" customWidth="1"/>
    <col min="11732" max="11732" width="25.42578125" style="2" customWidth="1"/>
    <col min="11733" max="11733" width="16.28515625" style="2" customWidth="1"/>
    <col min="11734" max="11734" width="16.28515625" style="2" bestFit="1" customWidth="1"/>
    <col min="11735" max="11735" width="16.28515625" style="2" customWidth="1"/>
    <col min="11736" max="11736" width="15.28515625" style="2" customWidth="1"/>
    <col min="11737" max="11737" width="4.85546875" style="2" customWidth="1"/>
    <col min="11738" max="11738" width="15.42578125" style="2" customWidth="1"/>
    <col min="11739" max="11739" width="19.140625" style="2" customWidth="1"/>
    <col min="11740" max="11741" width="16" style="2" customWidth="1"/>
    <col min="11742" max="11742" width="14.85546875" style="2" customWidth="1"/>
    <col min="11743" max="11743" width="11.7109375" style="2" customWidth="1"/>
    <col min="11744" max="11744" width="6.5703125" style="2" customWidth="1"/>
    <col min="11745" max="11745" width="11.7109375" style="2" customWidth="1"/>
    <col min="11746" max="11746" width="17" style="2" customWidth="1"/>
    <col min="11747" max="11747" width="5.42578125" style="2" customWidth="1"/>
    <col min="11748" max="11748" width="11.42578125" style="2"/>
    <col min="11749" max="11750" width="15.28515625" style="2" customWidth="1"/>
    <col min="11751" max="11755" width="15.7109375" style="2" customWidth="1"/>
    <col min="11756" max="11757" width="19.42578125" style="2" customWidth="1"/>
    <col min="11758" max="11758" width="15.140625" style="2" customWidth="1"/>
    <col min="11759" max="11759" width="19.42578125" style="2" customWidth="1"/>
    <col min="11760" max="11760" width="13" style="2" customWidth="1"/>
    <col min="11761" max="11761" width="10.85546875" style="2" customWidth="1"/>
    <col min="11762" max="11762" width="14" style="2" customWidth="1"/>
    <col min="11763" max="11763" width="12.85546875" style="2" customWidth="1"/>
    <col min="11764" max="11764" width="16.5703125" style="2" customWidth="1"/>
    <col min="11765" max="11765" width="10.5703125" style="2" customWidth="1"/>
    <col min="11766" max="11766" width="14" style="2" customWidth="1"/>
    <col min="11767" max="11767" width="12.140625" style="2" customWidth="1"/>
    <col min="11768" max="11768" width="14.7109375" style="2" customWidth="1"/>
    <col min="11769" max="11769" width="6.5703125" style="2" customWidth="1"/>
    <col min="11770" max="11770" width="11.7109375" style="2" customWidth="1"/>
    <col min="11771" max="11771" width="14.7109375" style="2" customWidth="1"/>
    <col min="11772" max="11772" width="6.5703125" style="2" customWidth="1"/>
    <col min="11773" max="11774" width="12.42578125" style="2" customWidth="1"/>
    <col min="11775" max="11775" width="14.7109375" style="2" customWidth="1"/>
    <col min="11776" max="11776" width="14.42578125" style="2" customWidth="1"/>
    <col min="11777" max="11778" width="12.7109375" style="2" customWidth="1"/>
    <col min="11779" max="11782" width="14.7109375" style="2" customWidth="1"/>
    <col min="11783" max="11784" width="13.28515625" style="2" customWidth="1"/>
    <col min="11785" max="11785" width="16.42578125" style="2" customWidth="1"/>
    <col min="11786" max="11787" width="11.7109375" style="2" customWidth="1"/>
    <col min="11788" max="11788" width="11.42578125" style="2"/>
    <col min="11789" max="11790" width="13.7109375" style="2" customWidth="1"/>
    <col min="11791" max="11983" width="11.42578125" style="2"/>
    <col min="11984" max="11984" width="9.42578125" style="2" customWidth="1"/>
    <col min="11985" max="11985" width="13.28515625" style="2" customWidth="1"/>
    <col min="11986" max="11986" width="56.5703125" style="2" customWidth="1"/>
    <col min="11987" max="11987" width="19.140625" style="2" customWidth="1"/>
    <col min="11988" max="11988" width="25.42578125" style="2" customWidth="1"/>
    <col min="11989" max="11989" width="16.28515625" style="2" customWidth="1"/>
    <col min="11990" max="11990" width="16.28515625" style="2" bestFit="1" customWidth="1"/>
    <col min="11991" max="11991" width="16.28515625" style="2" customWidth="1"/>
    <col min="11992" max="11992" width="15.28515625" style="2" customWidth="1"/>
    <col min="11993" max="11993" width="4.85546875" style="2" customWidth="1"/>
    <col min="11994" max="11994" width="15.42578125" style="2" customWidth="1"/>
    <col min="11995" max="11995" width="19.140625" style="2" customWidth="1"/>
    <col min="11996" max="11997" width="16" style="2" customWidth="1"/>
    <col min="11998" max="11998" width="14.85546875" style="2" customWidth="1"/>
    <col min="11999" max="11999" width="11.7109375" style="2" customWidth="1"/>
    <col min="12000" max="12000" width="6.5703125" style="2" customWidth="1"/>
    <col min="12001" max="12001" width="11.7109375" style="2" customWidth="1"/>
    <col min="12002" max="12002" width="17" style="2" customWidth="1"/>
    <col min="12003" max="12003" width="5.42578125" style="2" customWidth="1"/>
    <col min="12004" max="12004" width="11.42578125" style="2"/>
    <col min="12005" max="12006" width="15.28515625" style="2" customWidth="1"/>
    <col min="12007" max="12011" width="15.7109375" style="2" customWidth="1"/>
    <col min="12012" max="12013" width="19.42578125" style="2" customWidth="1"/>
    <col min="12014" max="12014" width="15.140625" style="2" customWidth="1"/>
    <col min="12015" max="12015" width="19.42578125" style="2" customWidth="1"/>
    <col min="12016" max="12016" width="13" style="2" customWidth="1"/>
    <col min="12017" max="12017" width="10.85546875" style="2" customWidth="1"/>
    <col min="12018" max="12018" width="14" style="2" customWidth="1"/>
    <col min="12019" max="12019" width="12.85546875" style="2" customWidth="1"/>
    <col min="12020" max="12020" width="16.5703125" style="2" customWidth="1"/>
    <col min="12021" max="12021" width="10.5703125" style="2" customWidth="1"/>
    <col min="12022" max="12022" width="14" style="2" customWidth="1"/>
    <col min="12023" max="12023" width="12.140625" style="2" customWidth="1"/>
    <col min="12024" max="12024" width="14.7109375" style="2" customWidth="1"/>
    <col min="12025" max="12025" width="6.5703125" style="2" customWidth="1"/>
    <col min="12026" max="12026" width="11.7109375" style="2" customWidth="1"/>
    <col min="12027" max="12027" width="14.7109375" style="2" customWidth="1"/>
    <col min="12028" max="12028" width="6.5703125" style="2" customWidth="1"/>
    <col min="12029" max="12030" width="12.42578125" style="2" customWidth="1"/>
    <col min="12031" max="12031" width="14.7109375" style="2" customWidth="1"/>
    <col min="12032" max="12032" width="14.42578125" style="2" customWidth="1"/>
    <col min="12033" max="12034" width="12.7109375" style="2" customWidth="1"/>
    <col min="12035" max="12038" width="14.7109375" style="2" customWidth="1"/>
    <col min="12039" max="12040" width="13.28515625" style="2" customWidth="1"/>
    <col min="12041" max="12041" width="16.42578125" style="2" customWidth="1"/>
    <col min="12042" max="12043" width="11.7109375" style="2" customWidth="1"/>
    <col min="12044" max="12044" width="11.42578125" style="2"/>
    <col min="12045" max="12046" width="13.7109375" style="2" customWidth="1"/>
    <col min="12047" max="12239" width="11.42578125" style="2"/>
    <col min="12240" max="12240" width="9.42578125" style="2" customWidth="1"/>
    <col min="12241" max="12241" width="13.28515625" style="2" customWidth="1"/>
    <col min="12242" max="12242" width="56.5703125" style="2" customWidth="1"/>
    <col min="12243" max="12243" width="19.140625" style="2" customWidth="1"/>
    <col min="12244" max="12244" width="25.42578125" style="2" customWidth="1"/>
    <col min="12245" max="12245" width="16.28515625" style="2" customWidth="1"/>
    <col min="12246" max="12246" width="16.28515625" style="2" bestFit="1" customWidth="1"/>
    <col min="12247" max="12247" width="16.28515625" style="2" customWidth="1"/>
    <col min="12248" max="12248" width="15.28515625" style="2" customWidth="1"/>
    <col min="12249" max="12249" width="4.85546875" style="2" customWidth="1"/>
    <col min="12250" max="12250" width="15.42578125" style="2" customWidth="1"/>
    <col min="12251" max="12251" width="19.140625" style="2" customWidth="1"/>
    <col min="12252" max="12253" width="16" style="2" customWidth="1"/>
    <col min="12254" max="12254" width="14.85546875" style="2" customWidth="1"/>
    <col min="12255" max="12255" width="11.7109375" style="2" customWidth="1"/>
    <col min="12256" max="12256" width="6.5703125" style="2" customWidth="1"/>
    <col min="12257" max="12257" width="11.7109375" style="2" customWidth="1"/>
    <col min="12258" max="12258" width="17" style="2" customWidth="1"/>
    <col min="12259" max="12259" width="5.42578125" style="2" customWidth="1"/>
    <col min="12260" max="12260" width="11.42578125" style="2"/>
    <col min="12261" max="12262" width="15.28515625" style="2" customWidth="1"/>
    <col min="12263" max="12267" width="15.7109375" style="2" customWidth="1"/>
    <col min="12268" max="12269" width="19.42578125" style="2" customWidth="1"/>
    <col min="12270" max="12270" width="15.140625" style="2" customWidth="1"/>
    <col min="12271" max="12271" width="19.42578125" style="2" customWidth="1"/>
    <col min="12272" max="12272" width="13" style="2" customWidth="1"/>
    <col min="12273" max="12273" width="10.85546875" style="2" customWidth="1"/>
    <col min="12274" max="12274" width="14" style="2" customWidth="1"/>
    <col min="12275" max="12275" width="12.85546875" style="2" customWidth="1"/>
    <col min="12276" max="12276" width="16.5703125" style="2" customWidth="1"/>
    <col min="12277" max="12277" width="10.5703125" style="2" customWidth="1"/>
    <col min="12278" max="12278" width="14" style="2" customWidth="1"/>
    <col min="12279" max="12279" width="12.140625" style="2" customWidth="1"/>
    <col min="12280" max="12280" width="14.7109375" style="2" customWidth="1"/>
    <col min="12281" max="12281" width="6.5703125" style="2" customWidth="1"/>
    <col min="12282" max="12282" width="11.7109375" style="2" customWidth="1"/>
    <col min="12283" max="12283" width="14.7109375" style="2" customWidth="1"/>
    <col min="12284" max="12284" width="6.5703125" style="2" customWidth="1"/>
    <col min="12285" max="12286" width="12.42578125" style="2" customWidth="1"/>
    <col min="12287" max="12287" width="14.7109375" style="2" customWidth="1"/>
    <col min="12288" max="12288" width="14.42578125" style="2" customWidth="1"/>
    <col min="12289" max="12290" width="12.7109375" style="2" customWidth="1"/>
    <col min="12291" max="12294" width="14.7109375" style="2" customWidth="1"/>
    <col min="12295" max="12296" width="13.28515625" style="2" customWidth="1"/>
    <col min="12297" max="12297" width="16.42578125" style="2" customWidth="1"/>
    <col min="12298" max="12299" width="11.7109375" style="2" customWidth="1"/>
    <col min="12300" max="12300" width="11.42578125" style="2"/>
    <col min="12301" max="12302" width="13.7109375" style="2" customWidth="1"/>
    <col min="12303" max="12495" width="11.42578125" style="2"/>
    <col min="12496" max="12496" width="9.42578125" style="2" customWidth="1"/>
    <col min="12497" max="12497" width="13.28515625" style="2" customWidth="1"/>
    <col min="12498" max="12498" width="56.5703125" style="2" customWidth="1"/>
    <col min="12499" max="12499" width="19.140625" style="2" customWidth="1"/>
    <col min="12500" max="12500" width="25.42578125" style="2" customWidth="1"/>
    <col min="12501" max="12501" width="16.28515625" style="2" customWidth="1"/>
    <col min="12502" max="12502" width="16.28515625" style="2" bestFit="1" customWidth="1"/>
    <col min="12503" max="12503" width="16.28515625" style="2" customWidth="1"/>
    <col min="12504" max="12504" width="15.28515625" style="2" customWidth="1"/>
    <col min="12505" max="12505" width="4.85546875" style="2" customWidth="1"/>
    <col min="12506" max="12506" width="15.42578125" style="2" customWidth="1"/>
    <col min="12507" max="12507" width="19.140625" style="2" customWidth="1"/>
    <col min="12508" max="12509" width="16" style="2" customWidth="1"/>
    <col min="12510" max="12510" width="14.85546875" style="2" customWidth="1"/>
    <col min="12511" max="12511" width="11.7109375" style="2" customWidth="1"/>
    <col min="12512" max="12512" width="6.5703125" style="2" customWidth="1"/>
    <col min="12513" max="12513" width="11.7109375" style="2" customWidth="1"/>
    <col min="12514" max="12514" width="17" style="2" customWidth="1"/>
    <col min="12515" max="12515" width="5.42578125" style="2" customWidth="1"/>
    <col min="12516" max="12516" width="11.42578125" style="2"/>
    <col min="12517" max="12518" width="15.28515625" style="2" customWidth="1"/>
    <col min="12519" max="12523" width="15.7109375" style="2" customWidth="1"/>
    <col min="12524" max="12525" width="19.42578125" style="2" customWidth="1"/>
    <col min="12526" max="12526" width="15.140625" style="2" customWidth="1"/>
    <col min="12527" max="12527" width="19.42578125" style="2" customWidth="1"/>
    <col min="12528" max="12528" width="13" style="2" customWidth="1"/>
    <col min="12529" max="12529" width="10.85546875" style="2" customWidth="1"/>
    <col min="12530" max="12530" width="14" style="2" customWidth="1"/>
    <col min="12531" max="12531" width="12.85546875" style="2" customWidth="1"/>
    <col min="12532" max="12532" width="16.5703125" style="2" customWidth="1"/>
    <col min="12533" max="12533" width="10.5703125" style="2" customWidth="1"/>
    <col min="12534" max="12534" width="14" style="2" customWidth="1"/>
    <col min="12535" max="12535" width="12.140625" style="2" customWidth="1"/>
    <col min="12536" max="12536" width="14.7109375" style="2" customWidth="1"/>
    <col min="12537" max="12537" width="6.5703125" style="2" customWidth="1"/>
    <col min="12538" max="12538" width="11.7109375" style="2" customWidth="1"/>
    <col min="12539" max="12539" width="14.7109375" style="2" customWidth="1"/>
    <col min="12540" max="12540" width="6.5703125" style="2" customWidth="1"/>
    <col min="12541" max="12542" width="12.42578125" style="2" customWidth="1"/>
    <col min="12543" max="12543" width="14.7109375" style="2" customWidth="1"/>
    <col min="12544" max="12544" width="14.42578125" style="2" customWidth="1"/>
    <col min="12545" max="12546" width="12.7109375" style="2" customWidth="1"/>
    <col min="12547" max="12550" width="14.7109375" style="2" customWidth="1"/>
    <col min="12551" max="12552" width="13.28515625" style="2" customWidth="1"/>
    <col min="12553" max="12553" width="16.42578125" style="2" customWidth="1"/>
    <col min="12554" max="12555" width="11.7109375" style="2" customWidth="1"/>
    <col min="12556" max="12556" width="11.42578125" style="2"/>
    <col min="12557" max="12558" width="13.7109375" style="2" customWidth="1"/>
    <col min="12559" max="12751" width="11.42578125" style="2"/>
    <col min="12752" max="12752" width="9.42578125" style="2" customWidth="1"/>
    <col min="12753" max="12753" width="13.28515625" style="2" customWidth="1"/>
    <col min="12754" max="12754" width="56.5703125" style="2" customWidth="1"/>
    <col min="12755" max="12755" width="19.140625" style="2" customWidth="1"/>
    <col min="12756" max="12756" width="25.42578125" style="2" customWidth="1"/>
    <col min="12757" max="12757" width="16.28515625" style="2" customWidth="1"/>
    <col min="12758" max="12758" width="16.28515625" style="2" bestFit="1" customWidth="1"/>
    <col min="12759" max="12759" width="16.28515625" style="2" customWidth="1"/>
    <col min="12760" max="12760" width="15.28515625" style="2" customWidth="1"/>
    <col min="12761" max="12761" width="4.85546875" style="2" customWidth="1"/>
    <col min="12762" max="12762" width="15.42578125" style="2" customWidth="1"/>
    <col min="12763" max="12763" width="19.140625" style="2" customWidth="1"/>
    <col min="12764" max="12765" width="16" style="2" customWidth="1"/>
    <col min="12766" max="12766" width="14.85546875" style="2" customWidth="1"/>
    <col min="12767" max="12767" width="11.7109375" style="2" customWidth="1"/>
    <col min="12768" max="12768" width="6.5703125" style="2" customWidth="1"/>
    <col min="12769" max="12769" width="11.7109375" style="2" customWidth="1"/>
    <col min="12770" max="12770" width="17" style="2" customWidth="1"/>
    <col min="12771" max="12771" width="5.42578125" style="2" customWidth="1"/>
    <col min="12772" max="12772" width="11.42578125" style="2"/>
    <col min="12773" max="12774" width="15.28515625" style="2" customWidth="1"/>
    <col min="12775" max="12779" width="15.7109375" style="2" customWidth="1"/>
    <col min="12780" max="12781" width="19.42578125" style="2" customWidth="1"/>
    <col min="12782" max="12782" width="15.140625" style="2" customWidth="1"/>
    <col min="12783" max="12783" width="19.42578125" style="2" customWidth="1"/>
    <col min="12784" max="12784" width="13" style="2" customWidth="1"/>
    <col min="12785" max="12785" width="10.85546875" style="2" customWidth="1"/>
    <col min="12786" max="12786" width="14" style="2" customWidth="1"/>
    <col min="12787" max="12787" width="12.85546875" style="2" customWidth="1"/>
    <col min="12788" max="12788" width="16.5703125" style="2" customWidth="1"/>
    <col min="12789" max="12789" width="10.5703125" style="2" customWidth="1"/>
    <col min="12790" max="12790" width="14" style="2" customWidth="1"/>
    <col min="12791" max="12791" width="12.140625" style="2" customWidth="1"/>
    <col min="12792" max="12792" width="14.7109375" style="2" customWidth="1"/>
    <col min="12793" max="12793" width="6.5703125" style="2" customWidth="1"/>
    <col min="12794" max="12794" width="11.7109375" style="2" customWidth="1"/>
    <col min="12795" max="12795" width="14.7109375" style="2" customWidth="1"/>
    <col min="12796" max="12796" width="6.5703125" style="2" customWidth="1"/>
    <col min="12797" max="12798" width="12.42578125" style="2" customWidth="1"/>
    <col min="12799" max="12799" width="14.7109375" style="2" customWidth="1"/>
    <col min="12800" max="12800" width="14.42578125" style="2" customWidth="1"/>
    <col min="12801" max="12802" width="12.7109375" style="2" customWidth="1"/>
    <col min="12803" max="12806" width="14.7109375" style="2" customWidth="1"/>
    <col min="12807" max="12808" width="13.28515625" style="2" customWidth="1"/>
    <col min="12809" max="12809" width="16.42578125" style="2" customWidth="1"/>
    <col min="12810" max="12811" width="11.7109375" style="2" customWidth="1"/>
    <col min="12812" max="12812" width="11.42578125" style="2"/>
    <col min="12813" max="12814" width="13.7109375" style="2" customWidth="1"/>
    <col min="12815" max="13007" width="11.42578125" style="2"/>
    <col min="13008" max="13008" width="9.42578125" style="2" customWidth="1"/>
    <col min="13009" max="13009" width="13.28515625" style="2" customWidth="1"/>
    <col min="13010" max="13010" width="56.5703125" style="2" customWidth="1"/>
    <col min="13011" max="13011" width="19.140625" style="2" customWidth="1"/>
    <col min="13012" max="13012" width="25.42578125" style="2" customWidth="1"/>
    <col min="13013" max="13013" width="16.28515625" style="2" customWidth="1"/>
    <col min="13014" max="13014" width="16.28515625" style="2" bestFit="1" customWidth="1"/>
    <col min="13015" max="13015" width="16.28515625" style="2" customWidth="1"/>
    <col min="13016" max="13016" width="15.28515625" style="2" customWidth="1"/>
    <col min="13017" max="13017" width="4.85546875" style="2" customWidth="1"/>
    <col min="13018" max="13018" width="15.42578125" style="2" customWidth="1"/>
    <col min="13019" max="13019" width="19.140625" style="2" customWidth="1"/>
    <col min="13020" max="13021" width="16" style="2" customWidth="1"/>
    <col min="13022" max="13022" width="14.85546875" style="2" customWidth="1"/>
    <col min="13023" max="13023" width="11.7109375" style="2" customWidth="1"/>
    <col min="13024" max="13024" width="6.5703125" style="2" customWidth="1"/>
    <col min="13025" max="13025" width="11.7109375" style="2" customWidth="1"/>
    <col min="13026" max="13026" width="17" style="2" customWidth="1"/>
    <col min="13027" max="13027" width="5.42578125" style="2" customWidth="1"/>
    <col min="13028" max="13028" width="11.42578125" style="2"/>
    <col min="13029" max="13030" width="15.28515625" style="2" customWidth="1"/>
    <col min="13031" max="13035" width="15.7109375" style="2" customWidth="1"/>
    <col min="13036" max="13037" width="19.42578125" style="2" customWidth="1"/>
    <col min="13038" max="13038" width="15.140625" style="2" customWidth="1"/>
    <col min="13039" max="13039" width="19.42578125" style="2" customWidth="1"/>
    <col min="13040" max="13040" width="13" style="2" customWidth="1"/>
    <col min="13041" max="13041" width="10.85546875" style="2" customWidth="1"/>
    <col min="13042" max="13042" width="14" style="2" customWidth="1"/>
    <col min="13043" max="13043" width="12.85546875" style="2" customWidth="1"/>
    <col min="13044" max="13044" width="16.5703125" style="2" customWidth="1"/>
    <col min="13045" max="13045" width="10.5703125" style="2" customWidth="1"/>
    <col min="13046" max="13046" width="14" style="2" customWidth="1"/>
    <col min="13047" max="13047" width="12.140625" style="2" customWidth="1"/>
    <col min="13048" max="13048" width="14.7109375" style="2" customWidth="1"/>
    <col min="13049" max="13049" width="6.5703125" style="2" customWidth="1"/>
    <col min="13050" max="13050" width="11.7109375" style="2" customWidth="1"/>
    <col min="13051" max="13051" width="14.7109375" style="2" customWidth="1"/>
    <col min="13052" max="13052" width="6.5703125" style="2" customWidth="1"/>
    <col min="13053" max="13054" width="12.42578125" style="2" customWidth="1"/>
    <col min="13055" max="13055" width="14.7109375" style="2" customWidth="1"/>
    <col min="13056" max="13056" width="14.42578125" style="2" customWidth="1"/>
    <col min="13057" max="13058" width="12.7109375" style="2" customWidth="1"/>
    <col min="13059" max="13062" width="14.7109375" style="2" customWidth="1"/>
    <col min="13063" max="13064" width="13.28515625" style="2" customWidth="1"/>
    <col min="13065" max="13065" width="16.42578125" style="2" customWidth="1"/>
    <col min="13066" max="13067" width="11.7109375" style="2" customWidth="1"/>
    <col min="13068" max="13068" width="11.42578125" style="2"/>
    <col min="13069" max="13070" width="13.7109375" style="2" customWidth="1"/>
    <col min="13071" max="13263" width="11.42578125" style="2"/>
    <col min="13264" max="13264" width="9.42578125" style="2" customWidth="1"/>
    <col min="13265" max="13265" width="13.28515625" style="2" customWidth="1"/>
    <col min="13266" max="13266" width="56.5703125" style="2" customWidth="1"/>
    <col min="13267" max="13267" width="19.140625" style="2" customWidth="1"/>
    <col min="13268" max="13268" width="25.42578125" style="2" customWidth="1"/>
    <col min="13269" max="13269" width="16.28515625" style="2" customWidth="1"/>
    <col min="13270" max="13270" width="16.28515625" style="2" bestFit="1" customWidth="1"/>
    <col min="13271" max="13271" width="16.28515625" style="2" customWidth="1"/>
    <col min="13272" max="13272" width="15.28515625" style="2" customWidth="1"/>
    <col min="13273" max="13273" width="4.85546875" style="2" customWidth="1"/>
    <col min="13274" max="13274" width="15.42578125" style="2" customWidth="1"/>
    <col min="13275" max="13275" width="19.140625" style="2" customWidth="1"/>
    <col min="13276" max="13277" width="16" style="2" customWidth="1"/>
    <col min="13278" max="13278" width="14.85546875" style="2" customWidth="1"/>
    <col min="13279" max="13279" width="11.7109375" style="2" customWidth="1"/>
    <col min="13280" max="13280" width="6.5703125" style="2" customWidth="1"/>
    <col min="13281" max="13281" width="11.7109375" style="2" customWidth="1"/>
    <col min="13282" max="13282" width="17" style="2" customWidth="1"/>
    <col min="13283" max="13283" width="5.42578125" style="2" customWidth="1"/>
    <col min="13284" max="13284" width="11.42578125" style="2"/>
    <col min="13285" max="13286" width="15.28515625" style="2" customWidth="1"/>
    <col min="13287" max="13291" width="15.7109375" style="2" customWidth="1"/>
    <col min="13292" max="13293" width="19.42578125" style="2" customWidth="1"/>
    <col min="13294" max="13294" width="15.140625" style="2" customWidth="1"/>
    <col min="13295" max="13295" width="19.42578125" style="2" customWidth="1"/>
    <col min="13296" max="13296" width="13" style="2" customWidth="1"/>
    <col min="13297" max="13297" width="10.85546875" style="2" customWidth="1"/>
    <col min="13298" max="13298" width="14" style="2" customWidth="1"/>
    <col min="13299" max="13299" width="12.85546875" style="2" customWidth="1"/>
    <col min="13300" max="13300" width="16.5703125" style="2" customWidth="1"/>
    <col min="13301" max="13301" width="10.5703125" style="2" customWidth="1"/>
    <col min="13302" max="13302" width="14" style="2" customWidth="1"/>
    <col min="13303" max="13303" width="12.140625" style="2" customWidth="1"/>
    <col min="13304" max="13304" width="14.7109375" style="2" customWidth="1"/>
    <col min="13305" max="13305" width="6.5703125" style="2" customWidth="1"/>
    <col min="13306" max="13306" width="11.7109375" style="2" customWidth="1"/>
    <col min="13307" max="13307" width="14.7109375" style="2" customWidth="1"/>
    <col min="13308" max="13308" width="6.5703125" style="2" customWidth="1"/>
    <col min="13309" max="13310" width="12.42578125" style="2" customWidth="1"/>
    <col min="13311" max="13311" width="14.7109375" style="2" customWidth="1"/>
    <col min="13312" max="13312" width="14.42578125" style="2" customWidth="1"/>
    <col min="13313" max="13314" width="12.7109375" style="2" customWidth="1"/>
    <col min="13315" max="13318" width="14.7109375" style="2" customWidth="1"/>
    <col min="13319" max="13320" width="13.28515625" style="2" customWidth="1"/>
    <col min="13321" max="13321" width="16.42578125" style="2" customWidth="1"/>
    <col min="13322" max="13323" width="11.7109375" style="2" customWidth="1"/>
    <col min="13324" max="13324" width="11.42578125" style="2"/>
    <col min="13325" max="13326" width="13.7109375" style="2" customWidth="1"/>
    <col min="13327" max="13519" width="11.42578125" style="2"/>
    <col min="13520" max="13520" width="9.42578125" style="2" customWidth="1"/>
    <col min="13521" max="13521" width="13.28515625" style="2" customWidth="1"/>
    <col min="13522" max="13522" width="56.5703125" style="2" customWidth="1"/>
    <col min="13523" max="13523" width="19.140625" style="2" customWidth="1"/>
    <col min="13524" max="13524" width="25.42578125" style="2" customWidth="1"/>
    <col min="13525" max="13525" width="16.28515625" style="2" customWidth="1"/>
    <col min="13526" max="13526" width="16.28515625" style="2" bestFit="1" customWidth="1"/>
    <col min="13527" max="13527" width="16.28515625" style="2" customWidth="1"/>
    <col min="13528" max="13528" width="15.28515625" style="2" customWidth="1"/>
    <col min="13529" max="13529" width="4.85546875" style="2" customWidth="1"/>
    <col min="13530" max="13530" width="15.42578125" style="2" customWidth="1"/>
    <col min="13531" max="13531" width="19.140625" style="2" customWidth="1"/>
    <col min="13532" max="13533" width="16" style="2" customWidth="1"/>
    <col min="13534" max="13534" width="14.85546875" style="2" customWidth="1"/>
    <col min="13535" max="13535" width="11.7109375" style="2" customWidth="1"/>
    <col min="13536" max="13536" width="6.5703125" style="2" customWidth="1"/>
    <col min="13537" max="13537" width="11.7109375" style="2" customWidth="1"/>
    <col min="13538" max="13538" width="17" style="2" customWidth="1"/>
    <col min="13539" max="13539" width="5.42578125" style="2" customWidth="1"/>
    <col min="13540" max="13540" width="11.42578125" style="2"/>
    <col min="13541" max="13542" width="15.28515625" style="2" customWidth="1"/>
    <col min="13543" max="13547" width="15.7109375" style="2" customWidth="1"/>
    <col min="13548" max="13549" width="19.42578125" style="2" customWidth="1"/>
    <col min="13550" max="13550" width="15.140625" style="2" customWidth="1"/>
    <col min="13551" max="13551" width="19.42578125" style="2" customWidth="1"/>
    <col min="13552" max="13552" width="13" style="2" customWidth="1"/>
    <col min="13553" max="13553" width="10.85546875" style="2" customWidth="1"/>
    <col min="13554" max="13554" width="14" style="2" customWidth="1"/>
    <col min="13555" max="13555" width="12.85546875" style="2" customWidth="1"/>
    <col min="13556" max="13556" width="16.5703125" style="2" customWidth="1"/>
    <col min="13557" max="13557" width="10.5703125" style="2" customWidth="1"/>
    <col min="13558" max="13558" width="14" style="2" customWidth="1"/>
    <col min="13559" max="13559" width="12.140625" style="2" customWidth="1"/>
    <col min="13560" max="13560" width="14.7109375" style="2" customWidth="1"/>
    <col min="13561" max="13561" width="6.5703125" style="2" customWidth="1"/>
    <col min="13562" max="13562" width="11.7109375" style="2" customWidth="1"/>
    <col min="13563" max="13563" width="14.7109375" style="2" customWidth="1"/>
    <col min="13564" max="13564" width="6.5703125" style="2" customWidth="1"/>
    <col min="13565" max="13566" width="12.42578125" style="2" customWidth="1"/>
    <col min="13567" max="13567" width="14.7109375" style="2" customWidth="1"/>
    <col min="13568" max="13568" width="14.42578125" style="2" customWidth="1"/>
    <col min="13569" max="13570" width="12.7109375" style="2" customWidth="1"/>
    <col min="13571" max="13574" width="14.7109375" style="2" customWidth="1"/>
    <col min="13575" max="13576" width="13.28515625" style="2" customWidth="1"/>
    <col min="13577" max="13577" width="16.42578125" style="2" customWidth="1"/>
    <col min="13578" max="13579" width="11.7109375" style="2" customWidth="1"/>
    <col min="13580" max="13580" width="11.42578125" style="2"/>
    <col min="13581" max="13582" width="13.7109375" style="2" customWidth="1"/>
    <col min="13583" max="13775" width="11.42578125" style="2"/>
    <col min="13776" max="13776" width="9.42578125" style="2" customWidth="1"/>
    <col min="13777" max="13777" width="13.28515625" style="2" customWidth="1"/>
    <col min="13778" max="13778" width="56.5703125" style="2" customWidth="1"/>
    <col min="13779" max="13779" width="19.140625" style="2" customWidth="1"/>
    <col min="13780" max="13780" width="25.42578125" style="2" customWidth="1"/>
    <col min="13781" max="13781" width="16.28515625" style="2" customWidth="1"/>
    <col min="13782" max="13782" width="16.28515625" style="2" bestFit="1" customWidth="1"/>
    <col min="13783" max="13783" width="16.28515625" style="2" customWidth="1"/>
    <col min="13784" max="13784" width="15.28515625" style="2" customWidth="1"/>
    <col min="13785" max="13785" width="4.85546875" style="2" customWidth="1"/>
    <col min="13786" max="13786" width="15.42578125" style="2" customWidth="1"/>
    <col min="13787" max="13787" width="19.140625" style="2" customWidth="1"/>
    <col min="13788" max="13789" width="16" style="2" customWidth="1"/>
    <col min="13790" max="13790" width="14.85546875" style="2" customWidth="1"/>
    <col min="13791" max="13791" width="11.7109375" style="2" customWidth="1"/>
    <col min="13792" max="13792" width="6.5703125" style="2" customWidth="1"/>
    <col min="13793" max="13793" width="11.7109375" style="2" customWidth="1"/>
    <col min="13794" max="13794" width="17" style="2" customWidth="1"/>
    <col min="13795" max="13795" width="5.42578125" style="2" customWidth="1"/>
    <col min="13796" max="13796" width="11.42578125" style="2"/>
    <col min="13797" max="13798" width="15.28515625" style="2" customWidth="1"/>
    <col min="13799" max="13803" width="15.7109375" style="2" customWidth="1"/>
    <col min="13804" max="13805" width="19.42578125" style="2" customWidth="1"/>
    <col min="13806" max="13806" width="15.140625" style="2" customWidth="1"/>
    <col min="13807" max="13807" width="19.42578125" style="2" customWidth="1"/>
    <col min="13808" max="13808" width="13" style="2" customWidth="1"/>
    <col min="13809" max="13809" width="10.85546875" style="2" customWidth="1"/>
    <col min="13810" max="13810" width="14" style="2" customWidth="1"/>
    <col min="13811" max="13811" width="12.85546875" style="2" customWidth="1"/>
    <col min="13812" max="13812" width="16.5703125" style="2" customWidth="1"/>
    <col min="13813" max="13813" width="10.5703125" style="2" customWidth="1"/>
    <col min="13814" max="13814" width="14" style="2" customWidth="1"/>
    <col min="13815" max="13815" width="12.140625" style="2" customWidth="1"/>
    <col min="13816" max="13816" width="14.7109375" style="2" customWidth="1"/>
    <col min="13817" max="13817" width="6.5703125" style="2" customWidth="1"/>
    <col min="13818" max="13818" width="11.7109375" style="2" customWidth="1"/>
    <col min="13819" max="13819" width="14.7109375" style="2" customWidth="1"/>
    <col min="13820" max="13820" width="6.5703125" style="2" customWidth="1"/>
    <col min="13821" max="13822" width="12.42578125" style="2" customWidth="1"/>
    <col min="13823" max="13823" width="14.7109375" style="2" customWidth="1"/>
    <col min="13824" max="13824" width="14.42578125" style="2" customWidth="1"/>
    <col min="13825" max="13826" width="12.7109375" style="2" customWidth="1"/>
    <col min="13827" max="13830" width="14.7109375" style="2" customWidth="1"/>
    <col min="13831" max="13832" width="13.28515625" style="2" customWidth="1"/>
    <col min="13833" max="13833" width="16.42578125" style="2" customWidth="1"/>
    <col min="13834" max="13835" width="11.7109375" style="2" customWidth="1"/>
    <col min="13836" max="13836" width="11.42578125" style="2"/>
    <col min="13837" max="13838" width="13.7109375" style="2" customWidth="1"/>
    <col min="13839" max="14031" width="11.42578125" style="2"/>
    <col min="14032" max="14032" width="9.42578125" style="2" customWidth="1"/>
    <col min="14033" max="14033" width="13.28515625" style="2" customWidth="1"/>
    <col min="14034" max="14034" width="56.5703125" style="2" customWidth="1"/>
    <col min="14035" max="14035" width="19.140625" style="2" customWidth="1"/>
    <col min="14036" max="14036" width="25.42578125" style="2" customWidth="1"/>
    <col min="14037" max="14037" width="16.28515625" style="2" customWidth="1"/>
    <col min="14038" max="14038" width="16.28515625" style="2" bestFit="1" customWidth="1"/>
    <col min="14039" max="14039" width="16.28515625" style="2" customWidth="1"/>
    <col min="14040" max="14040" width="15.28515625" style="2" customWidth="1"/>
    <col min="14041" max="14041" width="4.85546875" style="2" customWidth="1"/>
    <col min="14042" max="14042" width="15.42578125" style="2" customWidth="1"/>
    <col min="14043" max="14043" width="19.140625" style="2" customWidth="1"/>
    <col min="14044" max="14045" width="16" style="2" customWidth="1"/>
    <col min="14046" max="14046" width="14.85546875" style="2" customWidth="1"/>
    <col min="14047" max="14047" width="11.7109375" style="2" customWidth="1"/>
    <col min="14048" max="14048" width="6.5703125" style="2" customWidth="1"/>
    <col min="14049" max="14049" width="11.7109375" style="2" customWidth="1"/>
    <col min="14050" max="14050" width="17" style="2" customWidth="1"/>
    <col min="14051" max="14051" width="5.42578125" style="2" customWidth="1"/>
    <col min="14052" max="14052" width="11.42578125" style="2"/>
    <col min="14053" max="14054" width="15.28515625" style="2" customWidth="1"/>
    <col min="14055" max="14059" width="15.7109375" style="2" customWidth="1"/>
    <col min="14060" max="14061" width="19.42578125" style="2" customWidth="1"/>
    <col min="14062" max="14062" width="15.140625" style="2" customWidth="1"/>
    <col min="14063" max="14063" width="19.42578125" style="2" customWidth="1"/>
    <col min="14064" max="14064" width="13" style="2" customWidth="1"/>
    <col min="14065" max="14065" width="10.85546875" style="2" customWidth="1"/>
    <col min="14066" max="14066" width="14" style="2" customWidth="1"/>
    <col min="14067" max="14067" width="12.85546875" style="2" customWidth="1"/>
    <col min="14068" max="14068" width="16.5703125" style="2" customWidth="1"/>
    <col min="14069" max="14069" width="10.5703125" style="2" customWidth="1"/>
    <col min="14070" max="14070" width="14" style="2" customWidth="1"/>
    <col min="14071" max="14071" width="12.140625" style="2" customWidth="1"/>
    <col min="14072" max="14072" width="14.7109375" style="2" customWidth="1"/>
    <col min="14073" max="14073" width="6.5703125" style="2" customWidth="1"/>
    <col min="14074" max="14074" width="11.7109375" style="2" customWidth="1"/>
    <col min="14075" max="14075" width="14.7109375" style="2" customWidth="1"/>
    <col min="14076" max="14076" width="6.5703125" style="2" customWidth="1"/>
    <col min="14077" max="14078" width="12.42578125" style="2" customWidth="1"/>
    <col min="14079" max="14079" width="14.7109375" style="2" customWidth="1"/>
    <col min="14080" max="14080" width="14.42578125" style="2" customWidth="1"/>
    <col min="14081" max="14082" width="12.7109375" style="2" customWidth="1"/>
    <col min="14083" max="14086" width="14.7109375" style="2" customWidth="1"/>
    <col min="14087" max="14088" width="13.28515625" style="2" customWidth="1"/>
    <col min="14089" max="14089" width="16.42578125" style="2" customWidth="1"/>
    <col min="14090" max="14091" width="11.7109375" style="2" customWidth="1"/>
    <col min="14092" max="14092" width="11.42578125" style="2"/>
    <col min="14093" max="14094" width="13.7109375" style="2" customWidth="1"/>
    <col min="14095" max="14287" width="11.42578125" style="2"/>
    <col min="14288" max="14288" width="9.42578125" style="2" customWidth="1"/>
    <col min="14289" max="14289" width="13.28515625" style="2" customWidth="1"/>
    <col min="14290" max="14290" width="56.5703125" style="2" customWidth="1"/>
    <col min="14291" max="14291" width="19.140625" style="2" customWidth="1"/>
    <col min="14292" max="14292" width="25.42578125" style="2" customWidth="1"/>
    <col min="14293" max="14293" width="16.28515625" style="2" customWidth="1"/>
    <col min="14294" max="14294" width="16.28515625" style="2" bestFit="1" customWidth="1"/>
    <col min="14295" max="14295" width="16.28515625" style="2" customWidth="1"/>
    <col min="14296" max="14296" width="15.28515625" style="2" customWidth="1"/>
    <col min="14297" max="14297" width="4.85546875" style="2" customWidth="1"/>
    <col min="14298" max="14298" width="15.42578125" style="2" customWidth="1"/>
    <col min="14299" max="14299" width="19.140625" style="2" customWidth="1"/>
    <col min="14300" max="14301" width="16" style="2" customWidth="1"/>
    <col min="14302" max="14302" width="14.85546875" style="2" customWidth="1"/>
    <col min="14303" max="14303" width="11.7109375" style="2" customWidth="1"/>
    <col min="14304" max="14304" width="6.5703125" style="2" customWidth="1"/>
    <col min="14305" max="14305" width="11.7109375" style="2" customWidth="1"/>
    <col min="14306" max="14306" width="17" style="2" customWidth="1"/>
    <col min="14307" max="14307" width="5.42578125" style="2" customWidth="1"/>
    <col min="14308" max="14308" width="11.42578125" style="2"/>
    <col min="14309" max="14310" width="15.28515625" style="2" customWidth="1"/>
    <col min="14311" max="14315" width="15.7109375" style="2" customWidth="1"/>
    <col min="14316" max="14317" width="19.42578125" style="2" customWidth="1"/>
    <col min="14318" max="14318" width="15.140625" style="2" customWidth="1"/>
    <col min="14319" max="14319" width="19.42578125" style="2" customWidth="1"/>
    <col min="14320" max="14320" width="13" style="2" customWidth="1"/>
    <col min="14321" max="14321" width="10.85546875" style="2" customWidth="1"/>
    <col min="14322" max="14322" width="14" style="2" customWidth="1"/>
    <col min="14323" max="14323" width="12.85546875" style="2" customWidth="1"/>
    <col min="14324" max="14324" width="16.5703125" style="2" customWidth="1"/>
    <col min="14325" max="14325" width="10.5703125" style="2" customWidth="1"/>
    <col min="14326" max="14326" width="14" style="2" customWidth="1"/>
    <col min="14327" max="14327" width="12.140625" style="2" customWidth="1"/>
    <col min="14328" max="14328" width="14.7109375" style="2" customWidth="1"/>
    <col min="14329" max="14329" width="6.5703125" style="2" customWidth="1"/>
    <col min="14330" max="14330" width="11.7109375" style="2" customWidth="1"/>
    <col min="14331" max="14331" width="14.7109375" style="2" customWidth="1"/>
    <col min="14332" max="14332" width="6.5703125" style="2" customWidth="1"/>
    <col min="14333" max="14334" width="12.42578125" style="2" customWidth="1"/>
    <col min="14335" max="14335" width="14.7109375" style="2" customWidth="1"/>
    <col min="14336" max="14336" width="14.42578125" style="2" customWidth="1"/>
    <col min="14337" max="14338" width="12.7109375" style="2" customWidth="1"/>
    <col min="14339" max="14342" width="14.7109375" style="2" customWidth="1"/>
    <col min="14343" max="14344" width="13.28515625" style="2" customWidth="1"/>
    <col min="14345" max="14345" width="16.42578125" style="2" customWidth="1"/>
    <col min="14346" max="14347" width="11.7109375" style="2" customWidth="1"/>
    <col min="14348" max="14348" width="11.42578125" style="2"/>
    <col min="14349" max="14350" width="13.7109375" style="2" customWidth="1"/>
    <col min="14351" max="14543" width="11.42578125" style="2"/>
    <col min="14544" max="14544" width="9.42578125" style="2" customWidth="1"/>
    <col min="14545" max="14545" width="13.28515625" style="2" customWidth="1"/>
    <col min="14546" max="14546" width="56.5703125" style="2" customWidth="1"/>
    <col min="14547" max="14547" width="19.140625" style="2" customWidth="1"/>
    <col min="14548" max="14548" width="25.42578125" style="2" customWidth="1"/>
    <col min="14549" max="14549" width="16.28515625" style="2" customWidth="1"/>
    <col min="14550" max="14550" width="16.28515625" style="2" bestFit="1" customWidth="1"/>
    <col min="14551" max="14551" width="16.28515625" style="2" customWidth="1"/>
    <col min="14552" max="14552" width="15.28515625" style="2" customWidth="1"/>
    <col min="14553" max="14553" width="4.85546875" style="2" customWidth="1"/>
    <col min="14554" max="14554" width="15.42578125" style="2" customWidth="1"/>
    <col min="14555" max="14555" width="19.140625" style="2" customWidth="1"/>
    <col min="14556" max="14557" width="16" style="2" customWidth="1"/>
    <col min="14558" max="14558" width="14.85546875" style="2" customWidth="1"/>
    <col min="14559" max="14559" width="11.7109375" style="2" customWidth="1"/>
    <col min="14560" max="14560" width="6.5703125" style="2" customWidth="1"/>
    <col min="14561" max="14561" width="11.7109375" style="2" customWidth="1"/>
    <col min="14562" max="14562" width="17" style="2" customWidth="1"/>
    <col min="14563" max="14563" width="5.42578125" style="2" customWidth="1"/>
    <col min="14564" max="14564" width="11.42578125" style="2"/>
    <col min="14565" max="14566" width="15.28515625" style="2" customWidth="1"/>
    <col min="14567" max="14571" width="15.7109375" style="2" customWidth="1"/>
    <col min="14572" max="14573" width="19.42578125" style="2" customWidth="1"/>
    <col min="14574" max="14574" width="15.140625" style="2" customWidth="1"/>
    <col min="14575" max="14575" width="19.42578125" style="2" customWidth="1"/>
    <col min="14576" max="14576" width="13" style="2" customWidth="1"/>
    <col min="14577" max="14577" width="10.85546875" style="2" customWidth="1"/>
    <col min="14578" max="14578" width="14" style="2" customWidth="1"/>
    <col min="14579" max="14579" width="12.85546875" style="2" customWidth="1"/>
    <col min="14580" max="14580" width="16.5703125" style="2" customWidth="1"/>
    <col min="14581" max="14581" width="10.5703125" style="2" customWidth="1"/>
    <col min="14582" max="14582" width="14" style="2" customWidth="1"/>
    <col min="14583" max="14583" width="12.140625" style="2" customWidth="1"/>
    <col min="14584" max="14584" width="14.7109375" style="2" customWidth="1"/>
    <col min="14585" max="14585" width="6.5703125" style="2" customWidth="1"/>
    <col min="14586" max="14586" width="11.7109375" style="2" customWidth="1"/>
    <col min="14587" max="14587" width="14.7109375" style="2" customWidth="1"/>
    <col min="14588" max="14588" width="6.5703125" style="2" customWidth="1"/>
    <col min="14589" max="14590" width="12.42578125" style="2" customWidth="1"/>
    <col min="14591" max="14591" width="14.7109375" style="2" customWidth="1"/>
    <col min="14592" max="14592" width="14.42578125" style="2" customWidth="1"/>
    <col min="14593" max="14594" width="12.7109375" style="2" customWidth="1"/>
    <col min="14595" max="14598" width="14.7109375" style="2" customWidth="1"/>
    <col min="14599" max="14600" width="13.28515625" style="2" customWidth="1"/>
    <col min="14601" max="14601" width="16.42578125" style="2" customWidth="1"/>
    <col min="14602" max="14603" width="11.7109375" style="2" customWidth="1"/>
    <col min="14604" max="14604" width="11.42578125" style="2"/>
    <col min="14605" max="14606" width="13.7109375" style="2" customWidth="1"/>
    <col min="14607" max="14799" width="11.42578125" style="2"/>
    <col min="14800" max="14800" width="9.42578125" style="2" customWidth="1"/>
    <col min="14801" max="14801" width="13.28515625" style="2" customWidth="1"/>
    <col min="14802" max="14802" width="56.5703125" style="2" customWidth="1"/>
    <col min="14803" max="14803" width="19.140625" style="2" customWidth="1"/>
    <col min="14804" max="14804" width="25.42578125" style="2" customWidth="1"/>
    <col min="14805" max="14805" width="16.28515625" style="2" customWidth="1"/>
    <col min="14806" max="14806" width="16.28515625" style="2" bestFit="1" customWidth="1"/>
    <col min="14807" max="14807" width="16.28515625" style="2" customWidth="1"/>
    <col min="14808" max="14808" width="15.28515625" style="2" customWidth="1"/>
    <col min="14809" max="14809" width="4.85546875" style="2" customWidth="1"/>
    <col min="14810" max="14810" width="15.42578125" style="2" customWidth="1"/>
    <col min="14811" max="14811" width="19.140625" style="2" customWidth="1"/>
    <col min="14812" max="14813" width="16" style="2" customWidth="1"/>
    <col min="14814" max="14814" width="14.85546875" style="2" customWidth="1"/>
    <col min="14815" max="14815" width="11.7109375" style="2" customWidth="1"/>
    <col min="14816" max="14816" width="6.5703125" style="2" customWidth="1"/>
    <col min="14817" max="14817" width="11.7109375" style="2" customWidth="1"/>
    <col min="14818" max="14818" width="17" style="2" customWidth="1"/>
    <col min="14819" max="14819" width="5.42578125" style="2" customWidth="1"/>
    <col min="14820" max="14820" width="11.42578125" style="2"/>
    <col min="14821" max="14822" width="15.28515625" style="2" customWidth="1"/>
    <col min="14823" max="14827" width="15.7109375" style="2" customWidth="1"/>
    <col min="14828" max="14829" width="19.42578125" style="2" customWidth="1"/>
    <col min="14830" max="14830" width="15.140625" style="2" customWidth="1"/>
    <col min="14831" max="14831" width="19.42578125" style="2" customWidth="1"/>
    <col min="14832" max="14832" width="13" style="2" customWidth="1"/>
    <col min="14833" max="14833" width="10.85546875" style="2" customWidth="1"/>
    <col min="14834" max="14834" width="14" style="2" customWidth="1"/>
    <col min="14835" max="14835" width="12.85546875" style="2" customWidth="1"/>
    <col min="14836" max="14836" width="16.5703125" style="2" customWidth="1"/>
    <col min="14837" max="14837" width="10.5703125" style="2" customWidth="1"/>
    <col min="14838" max="14838" width="14" style="2" customWidth="1"/>
    <col min="14839" max="14839" width="12.140625" style="2" customWidth="1"/>
    <col min="14840" max="14840" width="14.7109375" style="2" customWidth="1"/>
    <col min="14841" max="14841" width="6.5703125" style="2" customWidth="1"/>
    <col min="14842" max="14842" width="11.7109375" style="2" customWidth="1"/>
    <col min="14843" max="14843" width="14.7109375" style="2" customWidth="1"/>
    <col min="14844" max="14844" width="6.5703125" style="2" customWidth="1"/>
    <col min="14845" max="14846" width="12.42578125" style="2" customWidth="1"/>
    <col min="14847" max="14847" width="14.7109375" style="2" customWidth="1"/>
    <col min="14848" max="14848" width="14.42578125" style="2" customWidth="1"/>
    <col min="14849" max="14850" width="12.7109375" style="2" customWidth="1"/>
    <col min="14851" max="14854" width="14.7109375" style="2" customWidth="1"/>
    <col min="14855" max="14856" width="13.28515625" style="2" customWidth="1"/>
    <col min="14857" max="14857" width="16.42578125" style="2" customWidth="1"/>
    <col min="14858" max="14859" width="11.7109375" style="2" customWidth="1"/>
    <col min="14860" max="14860" width="11.42578125" style="2"/>
    <col min="14861" max="14862" width="13.7109375" style="2" customWidth="1"/>
    <col min="14863" max="15055" width="11.42578125" style="2"/>
    <col min="15056" max="15056" width="9.42578125" style="2" customWidth="1"/>
    <col min="15057" max="15057" width="13.28515625" style="2" customWidth="1"/>
    <col min="15058" max="15058" width="56.5703125" style="2" customWidth="1"/>
    <col min="15059" max="15059" width="19.140625" style="2" customWidth="1"/>
    <col min="15060" max="15060" width="25.42578125" style="2" customWidth="1"/>
    <col min="15061" max="15061" width="16.28515625" style="2" customWidth="1"/>
    <col min="15062" max="15062" width="16.28515625" style="2" bestFit="1" customWidth="1"/>
    <col min="15063" max="15063" width="16.28515625" style="2" customWidth="1"/>
    <col min="15064" max="15064" width="15.28515625" style="2" customWidth="1"/>
    <col min="15065" max="15065" width="4.85546875" style="2" customWidth="1"/>
    <col min="15066" max="15066" width="15.42578125" style="2" customWidth="1"/>
    <col min="15067" max="15067" width="19.140625" style="2" customWidth="1"/>
    <col min="15068" max="15069" width="16" style="2" customWidth="1"/>
    <col min="15070" max="15070" width="14.85546875" style="2" customWidth="1"/>
    <col min="15071" max="15071" width="11.7109375" style="2" customWidth="1"/>
    <col min="15072" max="15072" width="6.5703125" style="2" customWidth="1"/>
    <col min="15073" max="15073" width="11.7109375" style="2" customWidth="1"/>
    <col min="15074" max="15074" width="17" style="2" customWidth="1"/>
    <col min="15075" max="15075" width="5.42578125" style="2" customWidth="1"/>
    <col min="15076" max="15076" width="11.42578125" style="2"/>
    <col min="15077" max="15078" width="15.28515625" style="2" customWidth="1"/>
    <col min="15079" max="15083" width="15.7109375" style="2" customWidth="1"/>
    <col min="15084" max="15085" width="19.42578125" style="2" customWidth="1"/>
    <col min="15086" max="15086" width="15.140625" style="2" customWidth="1"/>
    <col min="15087" max="15087" width="19.42578125" style="2" customWidth="1"/>
    <col min="15088" max="15088" width="13" style="2" customWidth="1"/>
    <col min="15089" max="15089" width="10.85546875" style="2" customWidth="1"/>
    <col min="15090" max="15090" width="14" style="2" customWidth="1"/>
    <col min="15091" max="15091" width="12.85546875" style="2" customWidth="1"/>
    <col min="15092" max="15092" width="16.5703125" style="2" customWidth="1"/>
    <col min="15093" max="15093" width="10.5703125" style="2" customWidth="1"/>
    <col min="15094" max="15094" width="14" style="2" customWidth="1"/>
    <col min="15095" max="15095" width="12.140625" style="2" customWidth="1"/>
    <col min="15096" max="15096" width="14.7109375" style="2" customWidth="1"/>
    <col min="15097" max="15097" width="6.5703125" style="2" customWidth="1"/>
    <col min="15098" max="15098" width="11.7109375" style="2" customWidth="1"/>
    <col min="15099" max="15099" width="14.7109375" style="2" customWidth="1"/>
    <col min="15100" max="15100" width="6.5703125" style="2" customWidth="1"/>
    <col min="15101" max="15102" width="12.42578125" style="2" customWidth="1"/>
    <col min="15103" max="15103" width="14.7109375" style="2" customWidth="1"/>
    <col min="15104" max="15104" width="14.42578125" style="2" customWidth="1"/>
    <col min="15105" max="15106" width="12.7109375" style="2" customWidth="1"/>
    <col min="15107" max="15110" width="14.7109375" style="2" customWidth="1"/>
    <col min="15111" max="15112" width="13.28515625" style="2" customWidth="1"/>
    <col min="15113" max="15113" width="16.42578125" style="2" customWidth="1"/>
    <col min="15114" max="15115" width="11.7109375" style="2" customWidth="1"/>
    <col min="15116" max="15116" width="11.42578125" style="2"/>
    <col min="15117" max="15118" width="13.7109375" style="2" customWidth="1"/>
    <col min="15119" max="15311" width="11.42578125" style="2"/>
    <col min="15312" max="15312" width="9.42578125" style="2" customWidth="1"/>
    <col min="15313" max="15313" width="13.28515625" style="2" customWidth="1"/>
    <col min="15314" max="15314" width="56.5703125" style="2" customWidth="1"/>
    <col min="15315" max="15315" width="19.140625" style="2" customWidth="1"/>
    <col min="15316" max="15316" width="25.42578125" style="2" customWidth="1"/>
    <col min="15317" max="15317" width="16.28515625" style="2" customWidth="1"/>
    <col min="15318" max="15318" width="16.28515625" style="2" bestFit="1" customWidth="1"/>
    <col min="15319" max="15319" width="16.28515625" style="2" customWidth="1"/>
    <col min="15320" max="15320" width="15.28515625" style="2" customWidth="1"/>
    <col min="15321" max="15321" width="4.85546875" style="2" customWidth="1"/>
    <col min="15322" max="15322" width="15.42578125" style="2" customWidth="1"/>
    <col min="15323" max="15323" width="19.140625" style="2" customWidth="1"/>
    <col min="15324" max="15325" width="16" style="2" customWidth="1"/>
    <col min="15326" max="15326" width="14.85546875" style="2" customWidth="1"/>
    <col min="15327" max="15327" width="11.7109375" style="2" customWidth="1"/>
    <col min="15328" max="15328" width="6.5703125" style="2" customWidth="1"/>
    <col min="15329" max="15329" width="11.7109375" style="2" customWidth="1"/>
    <col min="15330" max="15330" width="17" style="2" customWidth="1"/>
    <col min="15331" max="15331" width="5.42578125" style="2" customWidth="1"/>
    <col min="15332" max="15332" width="11.42578125" style="2"/>
    <col min="15333" max="15334" width="15.28515625" style="2" customWidth="1"/>
    <col min="15335" max="15339" width="15.7109375" style="2" customWidth="1"/>
    <col min="15340" max="15341" width="19.42578125" style="2" customWidth="1"/>
    <col min="15342" max="15342" width="15.140625" style="2" customWidth="1"/>
    <col min="15343" max="15343" width="19.42578125" style="2" customWidth="1"/>
    <col min="15344" max="15344" width="13" style="2" customWidth="1"/>
    <col min="15345" max="15345" width="10.85546875" style="2" customWidth="1"/>
    <col min="15346" max="15346" width="14" style="2" customWidth="1"/>
    <col min="15347" max="15347" width="12.85546875" style="2" customWidth="1"/>
    <col min="15348" max="15348" width="16.5703125" style="2" customWidth="1"/>
    <col min="15349" max="15349" width="10.5703125" style="2" customWidth="1"/>
    <col min="15350" max="15350" width="14" style="2" customWidth="1"/>
    <col min="15351" max="15351" width="12.140625" style="2" customWidth="1"/>
    <col min="15352" max="15352" width="14.7109375" style="2" customWidth="1"/>
    <col min="15353" max="15353" width="6.5703125" style="2" customWidth="1"/>
    <col min="15354" max="15354" width="11.7109375" style="2" customWidth="1"/>
    <col min="15355" max="15355" width="14.7109375" style="2" customWidth="1"/>
    <col min="15356" max="15356" width="6.5703125" style="2" customWidth="1"/>
    <col min="15357" max="15358" width="12.42578125" style="2" customWidth="1"/>
    <col min="15359" max="15359" width="14.7109375" style="2" customWidth="1"/>
    <col min="15360" max="15360" width="14.42578125" style="2" customWidth="1"/>
    <col min="15361" max="15362" width="12.7109375" style="2" customWidth="1"/>
    <col min="15363" max="15366" width="14.7109375" style="2" customWidth="1"/>
    <col min="15367" max="15368" width="13.28515625" style="2" customWidth="1"/>
    <col min="15369" max="15369" width="16.42578125" style="2" customWidth="1"/>
    <col min="15370" max="15371" width="11.7109375" style="2" customWidth="1"/>
    <col min="15372" max="15372" width="11.42578125" style="2"/>
    <col min="15373" max="15374" width="13.7109375" style="2" customWidth="1"/>
    <col min="15375" max="15567" width="11.42578125" style="2"/>
    <col min="15568" max="15568" width="9.42578125" style="2" customWidth="1"/>
    <col min="15569" max="15569" width="13.28515625" style="2" customWidth="1"/>
    <col min="15570" max="15570" width="56.5703125" style="2" customWidth="1"/>
    <col min="15571" max="15571" width="19.140625" style="2" customWidth="1"/>
    <col min="15572" max="15572" width="25.42578125" style="2" customWidth="1"/>
    <col min="15573" max="15573" width="16.28515625" style="2" customWidth="1"/>
    <col min="15574" max="15574" width="16.28515625" style="2" bestFit="1" customWidth="1"/>
    <col min="15575" max="15575" width="16.28515625" style="2" customWidth="1"/>
    <col min="15576" max="15576" width="15.28515625" style="2" customWidth="1"/>
    <col min="15577" max="15577" width="4.85546875" style="2" customWidth="1"/>
    <col min="15578" max="15578" width="15.42578125" style="2" customWidth="1"/>
    <col min="15579" max="15579" width="19.140625" style="2" customWidth="1"/>
    <col min="15580" max="15581" width="16" style="2" customWidth="1"/>
    <col min="15582" max="15582" width="14.85546875" style="2" customWidth="1"/>
    <col min="15583" max="15583" width="11.7109375" style="2" customWidth="1"/>
    <col min="15584" max="15584" width="6.5703125" style="2" customWidth="1"/>
    <col min="15585" max="15585" width="11.7109375" style="2" customWidth="1"/>
    <col min="15586" max="15586" width="17" style="2" customWidth="1"/>
    <col min="15587" max="15587" width="5.42578125" style="2" customWidth="1"/>
    <col min="15588" max="15588" width="11.42578125" style="2"/>
    <col min="15589" max="15590" width="15.28515625" style="2" customWidth="1"/>
    <col min="15591" max="15595" width="15.7109375" style="2" customWidth="1"/>
    <col min="15596" max="15597" width="19.42578125" style="2" customWidth="1"/>
    <col min="15598" max="15598" width="15.140625" style="2" customWidth="1"/>
    <col min="15599" max="15599" width="19.42578125" style="2" customWidth="1"/>
    <col min="15600" max="15600" width="13" style="2" customWidth="1"/>
    <col min="15601" max="15601" width="10.85546875" style="2" customWidth="1"/>
    <col min="15602" max="15602" width="14" style="2" customWidth="1"/>
    <col min="15603" max="15603" width="12.85546875" style="2" customWidth="1"/>
    <col min="15604" max="15604" width="16.5703125" style="2" customWidth="1"/>
    <col min="15605" max="15605" width="10.5703125" style="2" customWidth="1"/>
    <col min="15606" max="15606" width="14" style="2" customWidth="1"/>
    <col min="15607" max="15607" width="12.140625" style="2" customWidth="1"/>
    <col min="15608" max="15608" width="14.7109375" style="2" customWidth="1"/>
    <col min="15609" max="15609" width="6.5703125" style="2" customWidth="1"/>
    <col min="15610" max="15610" width="11.7109375" style="2" customWidth="1"/>
    <col min="15611" max="15611" width="14.7109375" style="2" customWidth="1"/>
    <col min="15612" max="15612" width="6.5703125" style="2" customWidth="1"/>
    <col min="15613" max="15614" width="12.42578125" style="2" customWidth="1"/>
    <col min="15615" max="15615" width="14.7109375" style="2" customWidth="1"/>
    <col min="15616" max="15616" width="14.42578125" style="2" customWidth="1"/>
    <col min="15617" max="15618" width="12.7109375" style="2" customWidth="1"/>
    <col min="15619" max="15622" width="14.7109375" style="2" customWidth="1"/>
    <col min="15623" max="15624" width="13.28515625" style="2" customWidth="1"/>
    <col min="15625" max="15625" width="16.42578125" style="2" customWidth="1"/>
    <col min="15626" max="15627" width="11.7109375" style="2" customWidth="1"/>
    <col min="15628" max="15628" width="11.42578125" style="2"/>
    <col min="15629" max="15630" width="13.7109375" style="2" customWidth="1"/>
    <col min="15631" max="15823" width="11.42578125" style="2"/>
    <col min="15824" max="15824" width="9.42578125" style="2" customWidth="1"/>
    <col min="15825" max="15825" width="13.28515625" style="2" customWidth="1"/>
    <col min="15826" max="15826" width="56.5703125" style="2" customWidth="1"/>
    <col min="15827" max="15827" width="19.140625" style="2" customWidth="1"/>
    <col min="15828" max="15828" width="25.42578125" style="2" customWidth="1"/>
    <col min="15829" max="15829" width="16.28515625" style="2" customWidth="1"/>
    <col min="15830" max="15830" width="16.28515625" style="2" bestFit="1" customWidth="1"/>
    <col min="15831" max="15831" width="16.28515625" style="2" customWidth="1"/>
    <col min="15832" max="15832" width="15.28515625" style="2" customWidth="1"/>
    <col min="15833" max="15833" width="4.85546875" style="2" customWidth="1"/>
    <col min="15834" max="15834" width="15.42578125" style="2" customWidth="1"/>
    <col min="15835" max="15835" width="19.140625" style="2" customWidth="1"/>
    <col min="15836" max="15837" width="16" style="2" customWidth="1"/>
    <col min="15838" max="15838" width="14.85546875" style="2" customWidth="1"/>
    <col min="15839" max="15839" width="11.7109375" style="2" customWidth="1"/>
    <col min="15840" max="15840" width="6.5703125" style="2" customWidth="1"/>
    <col min="15841" max="15841" width="11.7109375" style="2" customWidth="1"/>
    <col min="15842" max="15842" width="17" style="2" customWidth="1"/>
    <col min="15843" max="15843" width="5.42578125" style="2" customWidth="1"/>
    <col min="15844" max="15844" width="11.42578125" style="2"/>
    <col min="15845" max="15846" width="15.28515625" style="2" customWidth="1"/>
    <col min="15847" max="15851" width="15.7109375" style="2" customWidth="1"/>
    <col min="15852" max="15853" width="19.42578125" style="2" customWidth="1"/>
    <col min="15854" max="15854" width="15.140625" style="2" customWidth="1"/>
    <col min="15855" max="15855" width="19.42578125" style="2" customWidth="1"/>
    <col min="15856" max="15856" width="13" style="2" customWidth="1"/>
    <col min="15857" max="15857" width="10.85546875" style="2" customWidth="1"/>
    <col min="15858" max="15858" width="14" style="2" customWidth="1"/>
    <col min="15859" max="15859" width="12.85546875" style="2" customWidth="1"/>
    <col min="15860" max="15860" width="16.5703125" style="2" customWidth="1"/>
    <col min="15861" max="15861" width="10.5703125" style="2" customWidth="1"/>
    <col min="15862" max="15862" width="14" style="2" customWidth="1"/>
    <col min="15863" max="15863" width="12.140625" style="2" customWidth="1"/>
    <col min="15864" max="15864" width="14.7109375" style="2" customWidth="1"/>
    <col min="15865" max="15865" width="6.5703125" style="2" customWidth="1"/>
    <col min="15866" max="15866" width="11.7109375" style="2" customWidth="1"/>
    <col min="15867" max="15867" width="14.7109375" style="2" customWidth="1"/>
    <col min="15868" max="15868" width="6.5703125" style="2" customWidth="1"/>
    <col min="15869" max="15870" width="12.42578125" style="2" customWidth="1"/>
    <col min="15871" max="15871" width="14.7109375" style="2" customWidth="1"/>
    <col min="15872" max="15872" width="14.42578125" style="2" customWidth="1"/>
    <col min="15873" max="15874" width="12.7109375" style="2" customWidth="1"/>
    <col min="15875" max="15878" width="14.7109375" style="2" customWidth="1"/>
    <col min="15879" max="15880" width="13.28515625" style="2" customWidth="1"/>
    <col min="15881" max="15881" width="16.42578125" style="2" customWidth="1"/>
    <col min="15882" max="15883" width="11.7109375" style="2" customWidth="1"/>
    <col min="15884" max="15884" width="11.42578125" style="2"/>
    <col min="15885" max="15886" width="13.7109375" style="2" customWidth="1"/>
    <col min="15887" max="16079" width="11.42578125" style="2"/>
    <col min="16080" max="16080" width="9.42578125" style="2" customWidth="1"/>
    <col min="16081" max="16081" width="13.28515625" style="2" customWidth="1"/>
    <col min="16082" max="16082" width="56.5703125" style="2" customWidth="1"/>
    <col min="16083" max="16083" width="19.140625" style="2" customWidth="1"/>
    <col min="16084" max="16084" width="25.42578125" style="2" customWidth="1"/>
    <col min="16085" max="16085" width="16.28515625" style="2" customWidth="1"/>
    <col min="16086" max="16086" width="16.28515625" style="2" bestFit="1" customWidth="1"/>
    <col min="16087" max="16087" width="16.28515625" style="2" customWidth="1"/>
    <col min="16088" max="16088" width="15.28515625" style="2" customWidth="1"/>
    <col min="16089" max="16089" width="4.85546875" style="2" customWidth="1"/>
    <col min="16090" max="16090" width="15.42578125" style="2" customWidth="1"/>
    <col min="16091" max="16091" width="19.140625" style="2" customWidth="1"/>
    <col min="16092" max="16093" width="16" style="2" customWidth="1"/>
    <col min="16094" max="16094" width="14.85546875" style="2" customWidth="1"/>
    <col min="16095" max="16095" width="11.7109375" style="2" customWidth="1"/>
    <col min="16096" max="16096" width="6.5703125" style="2" customWidth="1"/>
    <col min="16097" max="16097" width="11.7109375" style="2" customWidth="1"/>
    <col min="16098" max="16098" width="17" style="2" customWidth="1"/>
    <col min="16099" max="16099" width="5.42578125" style="2" customWidth="1"/>
    <col min="16100" max="16100" width="11.42578125" style="2"/>
    <col min="16101" max="16102" width="15.28515625" style="2" customWidth="1"/>
    <col min="16103" max="16107" width="15.7109375" style="2" customWidth="1"/>
    <col min="16108" max="16109" width="19.42578125" style="2" customWidth="1"/>
    <col min="16110" max="16110" width="15.140625" style="2" customWidth="1"/>
    <col min="16111" max="16111" width="19.42578125" style="2" customWidth="1"/>
    <col min="16112" max="16112" width="13" style="2" customWidth="1"/>
    <col min="16113" max="16113" width="10.85546875" style="2" customWidth="1"/>
    <col min="16114" max="16114" width="14" style="2" customWidth="1"/>
    <col min="16115" max="16115" width="12.85546875" style="2" customWidth="1"/>
    <col min="16116" max="16116" width="16.5703125" style="2" customWidth="1"/>
    <col min="16117" max="16117" width="10.5703125" style="2" customWidth="1"/>
    <col min="16118" max="16118" width="14" style="2" customWidth="1"/>
    <col min="16119" max="16119" width="12.140625" style="2" customWidth="1"/>
    <col min="16120" max="16120" width="14.7109375" style="2" customWidth="1"/>
    <col min="16121" max="16121" width="6.5703125" style="2" customWidth="1"/>
    <col min="16122" max="16122" width="11.7109375" style="2" customWidth="1"/>
    <col min="16123" max="16123" width="14.7109375" style="2" customWidth="1"/>
    <col min="16124" max="16124" width="6.5703125" style="2" customWidth="1"/>
    <col min="16125" max="16126" width="12.42578125" style="2" customWidth="1"/>
    <col min="16127" max="16127" width="14.7109375" style="2" customWidth="1"/>
    <col min="16128" max="16128" width="14.42578125" style="2" customWidth="1"/>
    <col min="16129" max="16130" width="12.7109375" style="2" customWidth="1"/>
    <col min="16131" max="16134" width="14.7109375" style="2" customWidth="1"/>
    <col min="16135" max="16136" width="13.28515625" style="2" customWidth="1"/>
    <col min="16137" max="16137" width="16.42578125" style="2" customWidth="1"/>
    <col min="16138" max="16139" width="11.7109375" style="2" customWidth="1"/>
    <col min="16140" max="16140" width="11.42578125" style="2"/>
    <col min="16141" max="16142" width="13.7109375" style="2" customWidth="1"/>
    <col min="16143" max="16384" width="11.42578125" style="2"/>
  </cols>
  <sheetData>
    <row r="1" spans="1:153" s="1" customFormat="1" ht="44.25" customHeight="1" x14ac:dyDescent="0.2">
      <c r="A1" s="168"/>
      <c r="B1" s="169"/>
      <c r="C1" s="172" t="s">
        <v>487</v>
      </c>
      <c r="D1" s="172"/>
      <c r="E1" s="172"/>
      <c r="F1" s="172"/>
      <c r="G1" s="172"/>
      <c r="H1" s="172"/>
      <c r="I1" s="172"/>
      <c r="J1" s="172"/>
      <c r="K1" s="172"/>
      <c r="L1" s="172"/>
      <c r="M1" s="172"/>
      <c r="N1" s="172"/>
      <c r="O1" s="172"/>
      <c r="P1" s="172"/>
      <c r="Q1" s="172"/>
      <c r="R1" s="172"/>
      <c r="S1" s="173"/>
      <c r="T1" s="173"/>
      <c r="U1" s="173"/>
      <c r="V1" s="173"/>
      <c r="W1" s="172"/>
      <c r="X1" s="134"/>
      <c r="Y1" s="135"/>
      <c r="Z1" s="136"/>
    </row>
    <row r="2" spans="1:153" s="1" customFormat="1" ht="39" customHeight="1" x14ac:dyDescent="0.2">
      <c r="A2" s="170"/>
      <c r="B2" s="171"/>
      <c r="C2" s="174"/>
      <c r="D2" s="174"/>
      <c r="E2" s="174"/>
      <c r="F2" s="174"/>
      <c r="G2" s="174"/>
      <c r="H2" s="174"/>
      <c r="I2" s="174"/>
      <c r="J2" s="174"/>
      <c r="K2" s="174"/>
      <c r="L2" s="174"/>
      <c r="M2" s="174"/>
      <c r="N2" s="174"/>
      <c r="O2" s="174"/>
      <c r="P2" s="174"/>
      <c r="Q2" s="174"/>
      <c r="R2" s="174"/>
      <c r="S2" s="175"/>
      <c r="T2" s="175"/>
      <c r="U2" s="175"/>
      <c r="V2" s="175"/>
      <c r="W2" s="174"/>
      <c r="X2" s="137"/>
      <c r="Y2" s="138"/>
      <c r="Z2" s="139"/>
    </row>
    <row r="3" spans="1:153" s="39" customFormat="1" ht="60" customHeight="1" x14ac:dyDescent="0.2">
      <c r="A3" s="178" t="s">
        <v>1</v>
      </c>
      <c r="B3" s="188" t="s">
        <v>12</v>
      </c>
      <c r="C3" s="178" t="s">
        <v>4</v>
      </c>
      <c r="D3" s="178" t="s">
        <v>0</v>
      </c>
      <c r="E3" s="189" t="s">
        <v>44</v>
      </c>
      <c r="F3" s="186" t="s">
        <v>3</v>
      </c>
      <c r="G3" s="179" t="s">
        <v>8</v>
      </c>
      <c r="H3" s="180"/>
      <c r="I3" s="181"/>
      <c r="J3" s="182" t="s">
        <v>2</v>
      </c>
      <c r="K3" s="176" t="s">
        <v>9</v>
      </c>
      <c r="L3" s="184" t="s">
        <v>58</v>
      </c>
      <c r="M3" s="176" t="s">
        <v>41</v>
      </c>
      <c r="N3" s="194" t="s">
        <v>493</v>
      </c>
      <c r="O3" s="176" t="s">
        <v>59</v>
      </c>
      <c r="P3" s="178" t="s">
        <v>42</v>
      </c>
      <c r="Q3" s="178" t="s">
        <v>60</v>
      </c>
      <c r="R3" s="178" t="s">
        <v>61</v>
      </c>
      <c r="S3" s="178" t="s">
        <v>466</v>
      </c>
      <c r="T3" s="178" t="s">
        <v>43</v>
      </c>
      <c r="U3" s="192" t="s">
        <v>11</v>
      </c>
      <c r="V3" s="193"/>
      <c r="W3" s="176" t="s">
        <v>26</v>
      </c>
      <c r="X3" s="166" t="s">
        <v>462</v>
      </c>
      <c r="Y3" s="166" t="s">
        <v>442</v>
      </c>
      <c r="Z3" s="166" t="s">
        <v>494</v>
      </c>
    </row>
    <row r="4" spans="1:153" s="39" customFormat="1" ht="18" customHeight="1" x14ac:dyDescent="0.2">
      <c r="A4" s="166"/>
      <c r="B4" s="189"/>
      <c r="C4" s="166"/>
      <c r="D4" s="166"/>
      <c r="E4" s="191"/>
      <c r="F4" s="187"/>
      <c r="G4" s="122" t="s">
        <v>6</v>
      </c>
      <c r="H4" s="123" t="s">
        <v>7</v>
      </c>
      <c r="I4" s="123" t="s">
        <v>5</v>
      </c>
      <c r="J4" s="183"/>
      <c r="K4" s="177"/>
      <c r="L4" s="185"/>
      <c r="M4" s="177"/>
      <c r="N4" s="195"/>
      <c r="O4" s="177"/>
      <c r="P4" s="166"/>
      <c r="Q4" s="166"/>
      <c r="R4" s="166"/>
      <c r="S4" s="166"/>
      <c r="T4" s="166" t="s">
        <v>43</v>
      </c>
      <c r="U4" s="121" t="s">
        <v>6</v>
      </c>
      <c r="V4" s="121" t="s">
        <v>25</v>
      </c>
      <c r="W4" s="177" t="s">
        <v>6</v>
      </c>
      <c r="X4" s="190"/>
      <c r="Y4" s="167"/>
      <c r="Z4" s="167"/>
    </row>
    <row r="5" spans="1:153" s="59" customFormat="1" ht="50.25" customHeight="1" x14ac:dyDescent="0.2">
      <c r="A5" s="61">
        <v>1</v>
      </c>
      <c r="B5" s="54" t="s">
        <v>63</v>
      </c>
      <c r="C5" s="55" t="s">
        <v>64</v>
      </c>
      <c r="D5" s="55" t="s">
        <v>14</v>
      </c>
      <c r="E5" s="13" t="s">
        <v>15</v>
      </c>
      <c r="F5" s="56">
        <v>995751</v>
      </c>
      <c r="G5" s="57" t="s">
        <v>65</v>
      </c>
      <c r="H5" s="38" t="s">
        <v>66</v>
      </c>
      <c r="I5" s="24"/>
      <c r="J5" s="12">
        <v>41310</v>
      </c>
      <c r="K5" s="12">
        <v>41316</v>
      </c>
      <c r="L5" s="54" t="s">
        <v>46</v>
      </c>
      <c r="M5" s="12">
        <v>41327</v>
      </c>
      <c r="N5" s="12"/>
      <c r="O5" s="12"/>
      <c r="P5" s="12">
        <f t="shared" ref="P5:P10" si="0">M5+O5</f>
        <v>41327</v>
      </c>
      <c r="Q5" s="12"/>
      <c r="R5" s="60">
        <f>F5+Q5</f>
        <v>995751</v>
      </c>
      <c r="S5" s="54">
        <v>52</v>
      </c>
      <c r="T5" s="114" t="s">
        <v>67</v>
      </c>
      <c r="U5" s="55" t="s">
        <v>68</v>
      </c>
      <c r="V5" s="54" t="s">
        <v>69</v>
      </c>
      <c r="W5" s="55" t="s">
        <v>27</v>
      </c>
      <c r="X5" s="59" t="s">
        <v>463</v>
      </c>
      <c r="Y5" s="126">
        <f>P5</f>
        <v>41327</v>
      </c>
      <c r="Z5" s="33"/>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row>
    <row r="6" spans="1:153" s="59" customFormat="1" ht="90" customHeight="1" x14ac:dyDescent="0.2">
      <c r="A6" s="61">
        <v>2</v>
      </c>
      <c r="B6" s="54" t="s">
        <v>70</v>
      </c>
      <c r="C6" s="55" t="s">
        <v>71</v>
      </c>
      <c r="D6" s="55" t="s">
        <v>13</v>
      </c>
      <c r="E6" s="13" t="s">
        <v>28</v>
      </c>
      <c r="F6" s="56">
        <v>1580000</v>
      </c>
      <c r="G6" s="57" t="s">
        <v>72</v>
      </c>
      <c r="H6" s="38" t="s">
        <v>73</v>
      </c>
      <c r="I6" s="24"/>
      <c r="J6" s="12">
        <v>41312</v>
      </c>
      <c r="K6" s="12">
        <v>41313</v>
      </c>
      <c r="L6" s="54" t="s">
        <v>74</v>
      </c>
      <c r="M6" s="12">
        <v>41314</v>
      </c>
      <c r="N6" s="12"/>
      <c r="O6" s="12"/>
      <c r="P6" s="12">
        <f t="shared" si="0"/>
        <v>41314</v>
      </c>
      <c r="Q6" s="12"/>
      <c r="R6" s="60">
        <f>F6+Q6</f>
        <v>1580000</v>
      </c>
      <c r="S6" s="54">
        <v>57</v>
      </c>
      <c r="T6" s="114" t="s">
        <v>47</v>
      </c>
      <c r="U6" s="55" t="s">
        <v>75</v>
      </c>
      <c r="V6" s="54" t="s">
        <v>75</v>
      </c>
      <c r="W6" s="55" t="s">
        <v>27</v>
      </c>
      <c r="X6" s="59" t="s">
        <v>463</v>
      </c>
      <c r="Y6" s="126">
        <f t="shared" ref="Y6:Y7" si="1">P6</f>
        <v>41314</v>
      </c>
      <c r="Z6" s="33"/>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row>
    <row r="7" spans="1:153" s="59" customFormat="1" ht="72" x14ac:dyDescent="0.2">
      <c r="A7" s="61">
        <v>3</v>
      </c>
      <c r="B7" s="54" t="s">
        <v>76</v>
      </c>
      <c r="C7" s="55" t="s">
        <v>77</v>
      </c>
      <c r="D7" s="55" t="s">
        <v>13</v>
      </c>
      <c r="E7" s="13" t="s">
        <v>28</v>
      </c>
      <c r="F7" s="56">
        <v>4640000</v>
      </c>
      <c r="G7" s="57" t="s">
        <v>78</v>
      </c>
      <c r="H7" s="38" t="s">
        <v>79</v>
      </c>
      <c r="I7" s="24"/>
      <c r="J7" s="12">
        <v>41327</v>
      </c>
      <c r="K7" s="12">
        <v>41330</v>
      </c>
      <c r="L7" s="54" t="s">
        <v>80</v>
      </c>
      <c r="M7" s="12">
        <v>41331</v>
      </c>
      <c r="N7" s="12"/>
      <c r="O7" s="12"/>
      <c r="P7" s="12">
        <f t="shared" si="0"/>
        <v>41331</v>
      </c>
      <c r="Q7" s="12"/>
      <c r="R7" s="60">
        <f>F7+Q7</f>
        <v>4640000</v>
      </c>
      <c r="S7" s="54">
        <v>84</v>
      </c>
      <c r="T7" s="114" t="s">
        <v>29</v>
      </c>
      <c r="U7" s="55" t="s">
        <v>81</v>
      </c>
      <c r="V7" s="54" t="s">
        <v>81</v>
      </c>
      <c r="W7" s="55" t="s">
        <v>27</v>
      </c>
      <c r="X7" s="59" t="s">
        <v>463</v>
      </c>
      <c r="Y7" s="126">
        <f t="shared" si="1"/>
        <v>41331</v>
      </c>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row>
    <row r="8" spans="1:153" s="63" customFormat="1" ht="48" x14ac:dyDescent="0.2">
      <c r="A8" s="61">
        <v>4</v>
      </c>
      <c r="B8" s="54" t="s">
        <v>82</v>
      </c>
      <c r="C8" s="55" t="s">
        <v>83</v>
      </c>
      <c r="D8" s="55" t="s">
        <v>13</v>
      </c>
      <c r="E8" s="62" t="s">
        <v>15</v>
      </c>
      <c r="F8" s="56">
        <v>312000</v>
      </c>
      <c r="G8" s="57" t="s">
        <v>84</v>
      </c>
      <c r="H8" s="38" t="s">
        <v>85</v>
      </c>
      <c r="I8" s="24"/>
      <c r="J8" s="12">
        <v>41332</v>
      </c>
      <c r="K8" s="12">
        <v>41333</v>
      </c>
      <c r="L8" s="54">
        <v>360</v>
      </c>
      <c r="M8" s="12">
        <v>41697</v>
      </c>
      <c r="N8" s="12"/>
      <c r="O8" s="12"/>
      <c r="P8" s="12">
        <f t="shared" si="0"/>
        <v>41697</v>
      </c>
      <c r="Q8" s="12"/>
      <c r="R8" s="60">
        <f t="shared" ref="R8" si="2">F8+Q8</f>
        <v>312000</v>
      </c>
      <c r="S8" s="54">
        <v>5</v>
      </c>
      <c r="T8" s="58" t="s">
        <v>67</v>
      </c>
      <c r="U8" s="54" t="s">
        <v>86</v>
      </c>
      <c r="V8" s="54" t="s">
        <v>86</v>
      </c>
      <c r="W8" s="55" t="s">
        <v>500</v>
      </c>
      <c r="X8" s="59" t="s">
        <v>463</v>
      </c>
      <c r="Y8" s="126">
        <f>P8</f>
        <v>41697</v>
      </c>
      <c r="Z8" s="160">
        <v>41796</v>
      </c>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row>
    <row r="9" spans="1:153" s="59" customFormat="1" ht="72" x14ac:dyDescent="0.2">
      <c r="A9" s="61">
        <v>5</v>
      </c>
      <c r="B9" s="54" t="s">
        <v>88</v>
      </c>
      <c r="C9" s="55" t="s">
        <v>89</v>
      </c>
      <c r="D9" s="55" t="s">
        <v>14</v>
      </c>
      <c r="E9" s="13" t="s">
        <v>28</v>
      </c>
      <c r="F9" s="56">
        <v>3969000</v>
      </c>
      <c r="G9" s="57" t="s">
        <v>90</v>
      </c>
      <c r="H9" s="38" t="s">
        <v>91</v>
      </c>
      <c r="I9" s="24"/>
      <c r="J9" s="12">
        <v>41334</v>
      </c>
      <c r="K9" s="12">
        <v>41346</v>
      </c>
      <c r="L9" s="54">
        <v>120</v>
      </c>
      <c r="M9" s="12">
        <v>41467</v>
      </c>
      <c r="N9" s="12"/>
      <c r="O9" s="12"/>
      <c r="P9" s="12">
        <f t="shared" si="0"/>
        <v>41467</v>
      </c>
      <c r="Q9" s="12"/>
      <c r="R9" s="60">
        <f t="shared" ref="R9:R20" si="3">F9+Q9</f>
        <v>3969000</v>
      </c>
      <c r="S9" s="54">
        <v>96</v>
      </c>
      <c r="T9" s="114" t="s">
        <v>31</v>
      </c>
      <c r="U9" s="55" t="s">
        <v>92</v>
      </c>
      <c r="V9" s="54" t="s">
        <v>93</v>
      </c>
      <c r="W9" s="55" t="s">
        <v>500</v>
      </c>
      <c r="X9" s="59" t="s">
        <v>463</v>
      </c>
      <c r="Y9" s="126">
        <f t="shared" ref="Y9:Y12" si="4">P9</f>
        <v>41467</v>
      </c>
      <c r="Z9" s="119">
        <v>41741</v>
      </c>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row>
    <row r="10" spans="1:153" s="59" customFormat="1" ht="106.5" customHeight="1" x14ac:dyDescent="0.2">
      <c r="A10" s="61">
        <v>6</v>
      </c>
      <c r="B10" s="54" t="s">
        <v>94</v>
      </c>
      <c r="C10" s="55" t="s">
        <v>95</v>
      </c>
      <c r="D10" s="55" t="s">
        <v>14</v>
      </c>
      <c r="E10" s="13" t="s">
        <v>28</v>
      </c>
      <c r="F10" s="56">
        <v>13000000</v>
      </c>
      <c r="G10" s="57" t="s">
        <v>96</v>
      </c>
      <c r="H10" s="38" t="s">
        <v>97</v>
      </c>
      <c r="I10" s="24"/>
      <c r="J10" s="12">
        <v>41334</v>
      </c>
      <c r="K10" s="12">
        <v>41344</v>
      </c>
      <c r="L10" s="54">
        <v>300</v>
      </c>
      <c r="M10" s="12">
        <v>41649</v>
      </c>
      <c r="N10" s="12"/>
      <c r="O10" s="19"/>
      <c r="P10" s="12">
        <f t="shared" si="0"/>
        <v>41649</v>
      </c>
      <c r="Q10" s="20"/>
      <c r="R10" s="60">
        <f t="shared" si="3"/>
        <v>13000000</v>
      </c>
      <c r="S10" s="54">
        <v>94</v>
      </c>
      <c r="T10" s="114" t="s">
        <v>29</v>
      </c>
      <c r="U10" s="55" t="s">
        <v>98</v>
      </c>
      <c r="V10" s="54" t="s">
        <v>99</v>
      </c>
      <c r="W10" s="55" t="s">
        <v>500</v>
      </c>
      <c r="X10" s="59" t="s">
        <v>463</v>
      </c>
      <c r="Y10" s="126">
        <f t="shared" si="4"/>
        <v>41649</v>
      </c>
      <c r="Z10" s="119">
        <v>41688</v>
      </c>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row>
    <row r="11" spans="1:153" s="59" customFormat="1" ht="110.25" customHeight="1" x14ac:dyDescent="0.2">
      <c r="A11" s="61">
        <v>7</v>
      </c>
      <c r="B11" s="54" t="s">
        <v>100</v>
      </c>
      <c r="C11" s="55" t="s">
        <v>101</v>
      </c>
      <c r="D11" s="55" t="s">
        <v>14</v>
      </c>
      <c r="E11" s="13" t="s">
        <v>28</v>
      </c>
      <c r="F11" s="56">
        <v>10445820</v>
      </c>
      <c r="G11" s="57" t="s">
        <v>102</v>
      </c>
      <c r="H11" s="38" t="s">
        <v>103</v>
      </c>
      <c r="I11" s="24"/>
      <c r="J11" s="12">
        <v>41337</v>
      </c>
      <c r="K11" s="12">
        <v>41355</v>
      </c>
      <c r="L11" s="54">
        <v>330</v>
      </c>
      <c r="M11" s="12">
        <v>41691</v>
      </c>
      <c r="N11" s="133">
        <v>41691</v>
      </c>
      <c r="O11" s="19">
        <v>60</v>
      </c>
      <c r="P11" s="18">
        <v>41750</v>
      </c>
      <c r="Q11" s="20">
        <v>1839240</v>
      </c>
      <c r="R11" s="60">
        <f t="shared" si="3"/>
        <v>12285060</v>
      </c>
      <c r="S11" s="54">
        <v>95</v>
      </c>
      <c r="T11" s="114" t="s">
        <v>31</v>
      </c>
      <c r="U11" s="55" t="s">
        <v>92</v>
      </c>
      <c r="V11" s="54" t="s">
        <v>93</v>
      </c>
      <c r="W11" s="55" t="s">
        <v>500</v>
      </c>
      <c r="X11" s="59" t="s">
        <v>463</v>
      </c>
      <c r="Y11" s="126">
        <f t="shared" si="4"/>
        <v>41750</v>
      </c>
      <c r="Z11" s="119">
        <v>41862</v>
      </c>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row>
    <row r="12" spans="1:153" s="59" customFormat="1" ht="111.75" customHeight="1" x14ac:dyDescent="0.2">
      <c r="A12" s="61">
        <v>8</v>
      </c>
      <c r="B12" s="54" t="s">
        <v>104</v>
      </c>
      <c r="C12" s="55" t="s">
        <v>105</v>
      </c>
      <c r="D12" s="55" t="s">
        <v>13</v>
      </c>
      <c r="E12" s="13" t="s">
        <v>28</v>
      </c>
      <c r="F12" s="56">
        <v>32000000</v>
      </c>
      <c r="G12" s="57" t="s">
        <v>17</v>
      </c>
      <c r="H12" s="38">
        <v>19166958</v>
      </c>
      <c r="I12" s="24"/>
      <c r="J12" s="12">
        <v>41347</v>
      </c>
      <c r="K12" s="12">
        <v>41352</v>
      </c>
      <c r="L12" s="54">
        <v>240</v>
      </c>
      <c r="M12" s="12">
        <v>41596</v>
      </c>
      <c r="N12" s="12"/>
      <c r="O12" s="12"/>
      <c r="P12" s="12">
        <f>M12+O12</f>
        <v>41596</v>
      </c>
      <c r="Q12" s="12"/>
      <c r="R12" s="60">
        <f t="shared" si="3"/>
        <v>32000000</v>
      </c>
      <c r="S12" s="54">
        <v>108</v>
      </c>
      <c r="T12" s="114" t="s">
        <v>31</v>
      </c>
      <c r="U12" s="55" t="s">
        <v>92</v>
      </c>
      <c r="V12" s="54" t="s">
        <v>93</v>
      </c>
      <c r="W12" s="55" t="s">
        <v>27</v>
      </c>
      <c r="X12" s="59" t="s">
        <v>464</v>
      </c>
      <c r="Y12" s="126">
        <f t="shared" si="4"/>
        <v>41596</v>
      </c>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row>
    <row r="13" spans="1:153" s="63" customFormat="1" ht="48" x14ac:dyDescent="0.2">
      <c r="A13" s="61">
        <v>9</v>
      </c>
      <c r="B13" s="54" t="s">
        <v>106</v>
      </c>
      <c r="C13" s="55" t="s">
        <v>107</v>
      </c>
      <c r="D13" s="55" t="s">
        <v>13</v>
      </c>
      <c r="E13" s="62" t="s">
        <v>10</v>
      </c>
      <c r="F13" s="56">
        <v>275000</v>
      </c>
      <c r="G13" s="57" t="s">
        <v>108</v>
      </c>
      <c r="H13" s="38" t="s">
        <v>109</v>
      </c>
      <c r="I13" s="24"/>
      <c r="J13" s="12">
        <v>41347</v>
      </c>
      <c r="K13" s="12">
        <v>41352</v>
      </c>
      <c r="L13" s="54">
        <v>360</v>
      </c>
      <c r="M13" s="12">
        <v>41716</v>
      </c>
      <c r="N13" s="12"/>
      <c r="O13" s="12"/>
      <c r="P13" s="12">
        <f>M13+O13</f>
        <v>41716</v>
      </c>
      <c r="Q13" s="12"/>
      <c r="R13" s="60">
        <f t="shared" si="3"/>
        <v>275000</v>
      </c>
      <c r="S13" s="54">
        <v>7</v>
      </c>
      <c r="T13" s="58" t="s">
        <v>67</v>
      </c>
      <c r="U13" s="55" t="s">
        <v>110</v>
      </c>
      <c r="V13" s="54" t="s">
        <v>111</v>
      </c>
      <c r="W13" s="55" t="s">
        <v>27</v>
      </c>
      <c r="X13" s="59" t="s">
        <v>463</v>
      </c>
      <c r="Y13" s="126">
        <f>P13</f>
        <v>41716</v>
      </c>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row>
    <row r="14" spans="1:153" s="59" customFormat="1" ht="116.25" customHeight="1" x14ac:dyDescent="0.2">
      <c r="A14" s="61">
        <v>10</v>
      </c>
      <c r="B14" s="54" t="s">
        <v>112</v>
      </c>
      <c r="C14" s="55" t="s">
        <v>113</v>
      </c>
      <c r="D14" s="55" t="s">
        <v>14</v>
      </c>
      <c r="E14" s="13" t="s">
        <v>461</v>
      </c>
      <c r="F14" s="56">
        <v>11219672</v>
      </c>
      <c r="G14" s="57" t="s">
        <v>114</v>
      </c>
      <c r="H14" s="38" t="s">
        <v>115</v>
      </c>
      <c r="I14" s="24"/>
      <c r="J14" s="12">
        <v>41352</v>
      </c>
      <c r="K14" s="12">
        <v>41367</v>
      </c>
      <c r="L14" s="54">
        <v>360</v>
      </c>
      <c r="M14" s="12">
        <v>41731</v>
      </c>
      <c r="N14" s="12"/>
      <c r="O14" s="12"/>
      <c r="P14" s="12">
        <f>M14+O14</f>
        <v>41731</v>
      </c>
      <c r="Q14" s="20">
        <v>2000000</v>
      </c>
      <c r="R14" s="60">
        <f t="shared" si="3"/>
        <v>13219672</v>
      </c>
      <c r="S14" s="54">
        <v>122</v>
      </c>
      <c r="T14" s="114" t="s">
        <v>34</v>
      </c>
      <c r="U14" s="55" t="s">
        <v>116</v>
      </c>
      <c r="V14" s="54" t="s">
        <v>62</v>
      </c>
      <c r="W14" s="55" t="s">
        <v>27</v>
      </c>
      <c r="X14" s="59" t="s">
        <v>463</v>
      </c>
      <c r="Y14" s="126">
        <f t="shared" ref="Y14:Y20" si="5">P14</f>
        <v>41731</v>
      </c>
      <c r="Z14" s="119"/>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row>
    <row r="15" spans="1:153" s="59" customFormat="1" ht="72" x14ac:dyDescent="0.2">
      <c r="A15" s="61">
        <v>11</v>
      </c>
      <c r="B15" s="54" t="s">
        <v>117</v>
      </c>
      <c r="C15" s="55" t="s">
        <v>118</v>
      </c>
      <c r="D15" s="55" t="s">
        <v>13</v>
      </c>
      <c r="E15" s="13" t="s">
        <v>486</v>
      </c>
      <c r="F15" s="56">
        <v>509400</v>
      </c>
      <c r="G15" s="57" t="s">
        <v>119</v>
      </c>
      <c r="H15" s="38" t="s">
        <v>120</v>
      </c>
      <c r="I15" s="24"/>
      <c r="J15" s="12">
        <v>41353</v>
      </c>
      <c r="K15" s="12">
        <v>41355</v>
      </c>
      <c r="L15" s="54">
        <v>360</v>
      </c>
      <c r="M15" s="12">
        <v>41354</v>
      </c>
      <c r="N15" s="12"/>
      <c r="O15" s="12"/>
      <c r="P15" s="12">
        <f>M15+O15</f>
        <v>41354</v>
      </c>
      <c r="Q15" s="12"/>
      <c r="R15" s="60">
        <f t="shared" si="3"/>
        <v>509400</v>
      </c>
      <c r="S15" s="54">
        <v>121</v>
      </c>
      <c r="T15" s="114" t="s">
        <v>67</v>
      </c>
      <c r="U15" s="55" t="s">
        <v>68</v>
      </c>
      <c r="V15" s="54" t="s">
        <v>99</v>
      </c>
      <c r="W15" s="55" t="s">
        <v>27</v>
      </c>
      <c r="X15" s="59" t="s">
        <v>463</v>
      </c>
      <c r="Y15" s="126">
        <f t="shared" si="5"/>
        <v>41354</v>
      </c>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row>
    <row r="16" spans="1:153" s="59" customFormat="1" ht="72" x14ac:dyDescent="0.2">
      <c r="A16" s="61">
        <v>12</v>
      </c>
      <c r="B16" s="54" t="s">
        <v>121</v>
      </c>
      <c r="C16" s="55" t="s">
        <v>122</v>
      </c>
      <c r="D16" s="55" t="s">
        <v>14</v>
      </c>
      <c r="E16" s="13" t="s">
        <v>28</v>
      </c>
      <c r="F16" s="56">
        <v>13128768</v>
      </c>
      <c r="G16" s="57" t="s">
        <v>123</v>
      </c>
      <c r="H16" s="38" t="s">
        <v>124</v>
      </c>
      <c r="I16" s="24"/>
      <c r="J16" s="12">
        <v>41355</v>
      </c>
      <c r="K16" s="12">
        <v>41359</v>
      </c>
      <c r="L16" s="54">
        <v>60</v>
      </c>
      <c r="M16" s="12">
        <v>41419</v>
      </c>
      <c r="N16" s="12"/>
      <c r="O16" s="12"/>
      <c r="P16" s="12">
        <f>M16+O16</f>
        <v>41419</v>
      </c>
      <c r="Q16" s="12"/>
      <c r="R16" s="60">
        <f t="shared" si="3"/>
        <v>13128768</v>
      </c>
      <c r="S16" s="54">
        <v>123</v>
      </c>
      <c r="T16" s="15" t="s">
        <v>37</v>
      </c>
      <c r="U16" s="55" t="s">
        <v>125</v>
      </c>
      <c r="V16" s="54" t="s">
        <v>93</v>
      </c>
      <c r="W16" s="55" t="s">
        <v>500</v>
      </c>
      <c r="X16" s="68" t="s">
        <v>465</v>
      </c>
      <c r="Y16" s="126">
        <f t="shared" si="5"/>
        <v>41419</v>
      </c>
      <c r="Z16" s="119">
        <v>41485</v>
      </c>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row>
    <row r="17" spans="1:153" s="59" customFormat="1" ht="84" x14ac:dyDescent="0.2">
      <c r="A17" s="61">
        <v>13</v>
      </c>
      <c r="B17" s="54" t="s">
        <v>126</v>
      </c>
      <c r="C17" s="55" t="s">
        <v>127</v>
      </c>
      <c r="D17" s="55" t="s">
        <v>13</v>
      </c>
      <c r="E17" s="13" t="s">
        <v>486</v>
      </c>
      <c r="F17" s="56">
        <v>936000</v>
      </c>
      <c r="G17" s="57" t="s">
        <v>128</v>
      </c>
      <c r="H17" s="38" t="s">
        <v>129</v>
      </c>
      <c r="I17" s="24"/>
      <c r="J17" s="12">
        <v>41367</v>
      </c>
      <c r="K17" s="12">
        <v>41373</v>
      </c>
      <c r="L17" s="54">
        <v>360</v>
      </c>
      <c r="M17" s="12">
        <v>41737</v>
      </c>
      <c r="N17" s="119">
        <v>41737</v>
      </c>
      <c r="O17" s="19">
        <v>90</v>
      </c>
      <c r="P17" s="18">
        <v>41828</v>
      </c>
      <c r="Q17" s="35">
        <v>297000</v>
      </c>
      <c r="R17" s="60">
        <f t="shared" si="3"/>
        <v>1233000</v>
      </c>
      <c r="S17" s="54">
        <v>130</v>
      </c>
      <c r="T17" s="15" t="s">
        <v>67</v>
      </c>
      <c r="U17" s="55" t="s">
        <v>98</v>
      </c>
      <c r="V17" s="54" t="s">
        <v>99</v>
      </c>
      <c r="W17" s="55" t="s">
        <v>27</v>
      </c>
      <c r="X17" s="59" t="s">
        <v>463</v>
      </c>
      <c r="Y17" s="126">
        <f t="shared" si="5"/>
        <v>41828</v>
      </c>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row>
    <row r="18" spans="1:153" s="63" customFormat="1" ht="48" x14ac:dyDescent="0.2">
      <c r="A18" s="61">
        <v>14</v>
      </c>
      <c r="B18" s="54" t="s">
        <v>130</v>
      </c>
      <c r="C18" s="55" t="s">
        <v>131</v>
      </c>
      <c r="D18" s="55" t="s">
        <v>13</v>
      </c>
      <c r="E18" s="62" t="s">
        <v>10</v>
      </c>
      <c r="F18" s="56">
        <v>254700</v>
      </c>
      <c r="G18" s="57" t="s">
        <v>119</v>
      </c>
      <c r="H18" s="38" t="s">
        <v>132</v>
      </c>
      <c r="I18" s="24"/>
      <c r="J18" s="12">
        <v>41376</v>
      </c>
      <c r="K18" s="12">
        <v>41382</v>
      </c>
      <c r="L18" s="54">
        <v>360</v>
      </c>
      <c r="M18" s="12">
        <v>41746</v>
      </c>
      <c r="N18" s="12">
        <v>41746</v>
      </c>
      <c r="O18" s="54">
        <v>90</v>
      </c>
      <c r="P18" s="12">
        <v>41837</v>
      </c>
      <c r="Q18" s="60">
        <v>91800</v>
      </c>
      <c r="R18" s="60">
        <f t="shared" si="3"/>
        <v>346500</v>
      </c>
      <c r="S18" s="54">
        <v>9</v>
      </c>
      <c r="T18" s="15" t="s">
        <v>67</v>
      </c>
      <c r="U18" s="54" t="s">
        <v>86</v>
      </c>
      <c r="V18" s="54" t="s">
        <v>86</v>
      </c>
      <c r="W18" s="55" t="s">
        <v>27</v>
      </c>
      <c r="X18" s="59" t="s">
        <v>463</v>
      </c>
      <c r="Y18" s="126">
        <f t="shared" si="5"/>
        <v>41837</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row>
    <row r="19" spans="1:153" s="63" customFormat="1" ht="60" x14ac:dyDescent="0.2">
      <c r="A19" s="61">
        <v>15</v>
      </c>
      <c r="B19" s="54" t="s">
        <v>133</v>
      </c>
      <c r="C19" s="55" t="s">
        <v>134</v>
      </c>
      <c r="D19" s="55" t="s">
        <v>13</v>
      </c>
      <c r="E19" s="62" t="s">
        <v>10</v>
      </c>
      <c r="F19" s="56">
        <v>399000</v>
      </c>
      <c r="G19" s="57" t="s">
        <v>135</v>
      </c>
      <c r="H19" s="38" t="s">
        <v>136</v>
      </c>
      <c r="I19" s="24"/>
      <c r="J19" s="12">
        <v>41382</v>
      </c>
      <c r="K19" s="12">
        <v>41382</v>
      </c>
      <c r="L19" s="54">
        <v>360</v>
      </c>
      <c r="M19" s="12">
        <v>41746</v>
      </c>
      <c r="N19" s="12">
        <v>41746</v>
      </c>
      <c r="O19" s="54">
        <v>90</v>
      </c>
      <c r="P19" s="12">
        <v>41837</v>
      </c>
      <c r="Q19" s="56">
        <v>166500</v>
      </c>
      <c r="R19" s="60">
        <f t="shared" si="3"/>
        <v>565500</v>
      </c>
      <c r="S19" s="54">
        <v>12</v>
      </c>
      <c r="T19" s="15" t="s">
        <v>67</v>
      </c>
      <c r="U19" s="54" t="s">
        <v>86</v>
      </c>
      <c r="V19" s="54" t="s">
        <v>86</v>
      </c>
      <c r="W19" s="55" t="s">
        <v>27</v>
      </c>
      <c r="X19" s="59" t="s">
        <v>463</v>
      </c>
      <c r="Y19" s="126">
        <f t="shared" si="5"/>
        <v>41837</v>
      </c>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row>
    <row r="20" spans="1:153" s="63" customFormat="1" ht="60" x14ac:dyDescent="0.2">
      <c r="A20" s="61">
        <v>16</v>
      </c>
      <c r="B20" s="54" t="s">
        <v>137</v>
      </c>
      <c r="C20" s="55" t="s">
        <v>138</v>
      </c>
      <c r="D20" s="55" t="s">
        <v>14</v>
      </c>
      <c r="E20" s="65" t="s">
        <v>10</v>
      </c>
      <c r="F20" s="56">
        <v>9632145</v>
      </c>
      <c r="G20" s="57" t="s">
        <v>139</v>
      </c>
      <c r="H20" s="38" t="s">
        <v>140</v>
      </c>
      <c r="I20" s="24"/>
      <c r="J20" s="12">
        <v>41388</v>
      </c>
      <c r="K20" s="12">
        <v>41394</v>
      </c>
      <c r="L20" s="54">
        <v>240</v>
      </c>
      <c r="M20" s="12">
        <v>41637</v>
      </c>
      <c r="N20" s="12"/>
      <c r="O20" s="12"/>
      <c r="P20" s="12">
        <f>M20+O20</f>
        <v>41637</v>
      </c>
      <c r="Q20" s="12"/>
      <c r="R20" s="60">
        <f t="shared" si="3"/>
        <v>9632145</v>
      </c>
      <c r="S20" s="54">
        <v>13</v>
      </c>
      <c r="T20" s="15" t="s">
        <v>34</v>
      </c>
      <c r="U20" s="54" t="s">
        <v>86</v>
      </c>
      <c r="V20" s="54" t="s">
        <v>86</v>
      </c>
      <c r="W20" s="55" t="s">
        <v>27</v>
      </c>
      <c r="X20" s="59" t="s">
        <v>463</v>
      </c>
      <c r="Y20" s="126">
        <f t="shared" si="5"/>
        <v>41637</v>
      </c>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row>
    <row r="21" spans="1:153" s="59" customFormat="1" ht="96" x14ac:dyDescent="0.2">
      <c r="A21" s="54">
        <v>17</v>
      </c>
      <c r="B21" s="54" t="s">
        <v>141</v>
      </c>
      <c r="C21" s="55" t="s">
        <v>142</v>
      </c>
      <c r="D21" s="55" t="s">
        <v>24</v>
      </c>
      <c r="E21" s="13" t="s">
        <v>28</v>
      </c>
      <c r="F21" s="56">
        <v>197120000</v>
      </c>
      <c r="G21" s="57" t="s">
        <v>143</v>
      </c>
      <c r="H21" s="38" t="s">
        <v>144</v>
      </c>
      <c r="I21" s="24"/>
      <c r="J21" s="12">
        <v>41390</v>
      </c>
      <c r="K21" s="12">
        <v>41394</v>
      </c>
      <c r="L21" s="54">
        <v>240</v>
      </c>
      <c r="M21" s="12">
        <v>41636</v>
      </c>
      <c r="N21" s="159">
        <v>41634</v>
      </c>
      <c r="O21" s="19">
        <v>90</v>
      </c>
      <c r="P21" s="36">
        <v>41727</v>
      </c>
      <c r="Q21" s="60"/>
      <c r="R21" s="60">
        <f t="shared" ref="R21:R77" si="6">F21+Q21</f>
        <v>197120000</v>
      </c>
      <c r="S21" s="54" t="s">
        <v>498</v>
      </c>
      <c r="T21" s="15" t="s">
        <v>36</v>
      </c>
      <c r="U21" s="55" t="s">
        <v>145</v>
      </c>
      <c r="V21" s="54" t="s">
        <v>146</v>
      </c>
      <c r="W21" s="55" t="s">
        <v>500</v>
      </c>
      <c r="X21" s="59" t="s">
        <v>463</v>
      </c>
      <c r="Y21" s="165" t="s">
        <v>499</v>
      </c>
      <c r="Z21" s="119">
        <v>42430</v>
      </c>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row>
    <row r="22" spans="1:153" s="59" customFormat="1" ht="120" x14ac:dyDescent="0.2">
      <c r="A22" s="61">
        <v>18</v>
      </c>
      <c r="B22" s="54" t="s">
        <v>445</v>
      </c>
      <c r="C22" s="55" t="s">
        <v>147</v>
      </c>
      <c r="D22" s="55" t="s">
        <v>13</v>
      </c>
      <c r="E22" s="13" t="s">
        <v>486</v>
      </c>
      <c r="F22" s="56">
        <v>1117000</v>
      </c>
      <c r="G22" s="57" t="s">
        <v>135</v>
      </c>
      <c r="H22" s="38" t="s">
        <v>136</v>
      </c>
      <c r="I22" s="24"/>
      <c r="J22" s="12">
        <v>41393</v>
      </c>
      <c r="K22" s="12">
        <v>41393</v>
      </c>
      <c r="L22" s="54">
        <v>360</v>
      </c>
      <c r="M22" s="12">
        <v>41757</v>
      </c>
      <c r="N22" s="119">
        <v>41757</v>
      </c>
      <c r="O22" s="19">
        <v>90</v>
      </c>
      <c r="P22" s="18">
        <v>41848</v>
      </c>
      <c r="Q22" s="35">
        <v>432000</v>
      </c>
      <c r="R22" s="60">
        <f t="shared" si="6"/>
        <v>1549000</v>
      </c>
      <c r="S22" s="54">
        <v>173</v>
      </c>
      <c r="T22" s="15" t="s">
        <v>67</v>
      </c>
      <c r="U22" s="55" t="s">
        <v>98</v>
      </c>
      <c r="V22" s="54" t="s">
        <v>99</v>
      </c>
      <c r="W22" s="55" t="s">
        <v>27</v>
      </c>
      <c r="X22" s="59" t="s">
        <v>463</v>
      </c>
      <c r="Y22" s="126">
        <f t="shared" ref="Y22:Y29" si="7">P22</f>
        <v>41848</v>
      </c>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row>
    <row r="23" spans="1:153" s="59" customFormat="1" ht="48" x14ac:dyDescent="0.2">
      <c r="A23" s="61">
        <v>19</v>
      </c>
      <c r="B23" s="54" t="s">
        <v>148</v>
      </c>
      <c r="C23" s="55" t="s">
        <v>149</v>
      </c>
      <c r="D23" s="55" t="s">
        <v>14</v>
      </c>
      <c r="E23" s="23" t="s">
        <v>486</v>
      </c>
      <c r="F23" s="56">
        <v>5011200</v>
      </c>
      <c r="G23" s="57" t="s">
        <v>150</v>
      </c>
      <c r="H23" s="38" t="s">
        <v>151</v>
      </c>
      <c r="I23" s="24"/>
      <c r="J23" s="12">
        <v>41400</v>
      </c>
      <c r="K23" s="12">
        <v>41410</v>
      </c>
      <c r="L23" s="54" t="s">
        <v>152</v>
      </c>
      <c r="M23" s="12">
        <v>41442</v>
      </c>
      <c r="N23" s="12"/>
      <c r="O23" s="12"/>
      <c r="P23" s="12">
        <f>M23+O23</f>
        <v>41442</v>
      </c>
      <c r="Q23" s="12"/>
      <c r="R23" s="60">
        <f t="shared" si="6"/>
        <v>5011200</v>
      </c>
      <c r="S23" s="54">
        <v>185</v>
      </c>
      <c r="T23" s="15" t="s">
        <v>49</v>
      </c>
      <c r="U23" s="55" t="s">
        <v>153</v>
      </c>
      <c r="V23" s="54" t="s">
        <v>154</v>
      </c>
      <c r="W23" s="55" t="s">
        <v>27</v>
      </c>
      <c r="X23" s="59" t="s">
        <v>463</v>
      </c>
      <c r="Y23" s="126">
        <f t="shared" si="7"/>
        <v>41442</v>
      </c>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row>
    <row r="24" spans="1:153" s="59" customFormat="1" ht="96" x14ac:dyDescent="0.2">
      <c r="A24" s="61">
        <v>20</v>
      </c>
      <c r="B24" s="54" t="s">
        <v>155</v>
      </c>
      <c r="C24" s="55" t="s">
        <v>156</v>
      </c>
      <c r="D24" s="55" t="s">
        <v>14</v>
      </c>
      <c r="E24" s="13" t="s">
        <v>28</v>
      </c>
      <c r="F24" s="56">
        <v>13813500</v>
      </c>
      <c r="G24" s="57" t="s">
        <v>157</v>
      </c>
      <c r="H24" s="38" t="s">
        <v>158</v>
      </c>
      <c r="I24" s="24"/>
      <c r="J24" s="12">
        <v>41401</v>
      </c>
      <c r="K24" s="12">
        <v>41412</v>
      </c>
      <c r="L24" s="54">
        <v>1</v>
      </c>
      <c r="M24" s="12">
        <v>41414</v>
      </c>
      <c r="N24" s="12"/>
      <c r="O24" s="12"/>
      <c r="P24" s="12">
        <f>M24+O24</f>
        <v>41414</v>
      </c>
      <c r="Q24" s="12"/>
      <c r="R24" s="60">
        <f t="shared" si="6"/>
        <v>13813500</v>
      </c>
      <c r="S24" s="54">
        <v>206</v>
      </c>
      <c r="T24" s="15" t="s">
        <v>37</v>
      </c>
      <c r="U24" s="55" t="s">
        <v>92</v>
      </c>
      <c r="V24" s="54" t="s">
        <v>93</v>
      </c>
      <c r="W24" s="55" t="s">
        <v>500</v>
      </c>
      <c r="X24" s="59" t="s">
        <v>463</v>
      </c>
      <c r="Y24" s="126">
        <f t="shared" si="7"/>
        <v>41414</v>
      </c>
      <c r="Z24" s="119">
        <v>41491</v>
      </c>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row>
    <row r="25" spans="1:153" s="59" customFormat="1" ht="108" x14ac:dyDescent="0.2">
      <c r="A25" s="61">
        <v>21</v>
      </c>
      <c r="B25" s="54" t="s">
        <v>159</v>
      </c>
      <c r="C25" s="55" t="s">
        <v>160</v>
      </c>
      <c r="D25" s="55" t="s">
        <v>50</v>
      </c>
      <c r="E25" s="13" t="s">
        <v>28</v>
      </c>
      <c r="F25" s="56">
        <v>84341622</v>
      </c>
      <c r="G25" s="57" t="s">
        <v>161</v>
      </c>
      <c r="H25" s="38" t="s">
        <v>162</v>
      </c>
      <c r="I25" s="24"/>
      <c r="J25" s="12">
        <v>41401</v>
      </c>
      <c r="K25" s="12">
        <v>41403</v>
      </c>
      <c r="L25" s="54">
        <v>180</v>
      </c>
      <c r="M25" s="12">
        <v>41586</v>
      </c>
      <c r="N25" s="12"/>
      <c r="O25" s="12"/>
      <c r="P25" s="12">
        <f>M25+O25</f>
        <v>41586</v>
      </c>
      <c r="Q25" s="12"/>
      <c r="R25" s="60">
        <f t="shared" si="6"/>
        <v>84341622</v>
      </c>
      <c r="S25" s="54">
        <v>186</v>
      </c>
      <c r="T25" s="15" t="s">
        <v>39</v>
      </c>
      <c r="U25" s="55" t="s">
        <v>98</v>
      </c>
      <c r="V25" s="54" t="s">
        <v>99</v>
      </c>
      <c r="W25" s="55" t="s">
        <v>27</v>
      </c>
      <c r="X25" s="59" t="s">
        <v>463</v>
      </c>
      <c r="Y25" s="126">
        <f t="shared" si="7"/>
        <v>41586</v>
      </c>
      <c r="Z25" s="119"/>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row>
    <row r="26" spans="1:153" s="25" customFormat="1" ht="280.5" x14ac:dyDescent="0.2">
      <c r="A26" s="22">
        <v>22</v>
      </c>
      <c r="B26" s="19" t="s">
        <v>443</v>
      </c>
      <c r="C26" s="15" t="s">
        <v>163</v>
      </c>
      <c r="D26" s="15" t="s">
        <v>13</v>
      </c>
      <c r="E26" s="17" t="s">
        <v>282</v>
      </c>
      <c r="F26" s="20" t="s">
        <v>489</v>
      </c>
      <c r="G26" s="29" t="s">
        <v>164</v>
      </c>
      <c r="H26" s="21" t="s">
        <v>165</v>
      </c>
      <c r="I26" s="16"/>
      <c r="J26" s="18">
        <v>41404</v>
      </c>
      <c r="K26" s="18">
        <v>41404</v>
      </c>
      <c r="L26" s="19">
        <v>1080</v>
      </c>
      <c r="M26" s="18">
        <v>42499</v>
      </c>
      <c r="N26" s="18"/>
      <c r="O26" s="18"/>
      <c r="P26" s="18">
        <f>M26+O26</f>
        <v>42499</v>
      </c>
      <c r="Q26" s="18"/>
      <c r="R26" s="41" t="s">
        <v>489</v>
      </c>
      <c r="S26" s="19"/>
      <c r="T26" s="15" t="s">
        <v>166</v>
      </c>
      <c r="U26" s="15" t="s">
        <v>153</v>
      </c>
      <c r="V26" s="15" t="s">
        <v>286</v>
      </c>
      <c r="W26" s="15" t="s">
        <v>30</v>
      </c>
      <c r="X26" s="25" t="s">
        <v>463</v>
      </c>
      <c r="Y26" s="126">
        <f t="shared" si="7"/>
        <v>42499</v>
      </c>
      <c r="Z26" s="33"/>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row>
    <row r="27" spans="1:153" s="59" customFormat="1" ht="68.25" customHeight="1" x14ac:dyDescent="0.2">
      <c r="A27" s="61">
        <v>23</v>
      </c>
      <c r="B27" s="54" t="s">
        <v>167</v>
      </c>
      <c r="C27" s="55" t="s">
        <v>168</v>
      </c>
      <c r="D27" s="55" t="s">
        <v>14</v>
      </c>
      <c r="E27" s="13" t="s">
        <v>461</v>
      </c>
      <c r="F27" s="56">
        <v>9000000</v>
      </c>
      <c r="G27" s="57" t="s">
        <v>169</v>
      </c>
      <c r="H27" s="38" t="s">
        <v>170</v>
      </c>
      <c r="I27" s="24"/>
      <c r="J27" s="12">
        <v>41416</v>
      </c>
      <c r="K27" s="12">
        <v>41425</v>
      </c>
      <c r="L27" s="54">
        <v>2</v>
      </c>
      <c r="M27" s="12">
        <v>41430</v>
      </c>
      <c r="N27" s="12"/>
      <c r="O27" s="12"/>
      <c r="P27" s="12">
        <f>M27+O27</f>
        <v>41430</v>
      </c>
      <c r="Q27" s="12"/>
      <c r="R27" s="60">
        <f t="shared" si="6"/>
        <v>9000000</v>
      </c>
      <c r="S27" s="54">
        <v>216</v>
      </c>
      <c r="T27" s="15" t="s">
        <v>31</v>
      </c>
      <c r="U27" s="55" t="s">
        <v>92</v>
      </c>
      <c r="V27" s="54" t="s">
        <v>93</v>
      </c>
      <c r="W27" s="55" t="s">
        <v>27</v>
      </c>
      <c r="X27" s="59" t="s">
        <v>463</v>
      </c>
      <c r="Y27" s="126">
        <f t="shared" si="7"/>
        <v>41430</v>
      </c>
      <c r="Z27" s="119"/>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5"/>
      <c r="CR27" s="125"/>
      <c r="CS27" s="125"/>
      <c r="CT27" s="125"/>
      <c r="CU27" s="125"/>
      <c r="CV27" s="125"/>
      <c r="CW27" s="125"/>
      <c r="CX27" s="125"/>
      <c r="CY27" s="125"/>
      <c r="CZ27" s="125"/>
      <c r="DA27" s="125"/>
      <c r="DB27" s="125"/>
      <c r="DC27" s="125"/>
      <c r="DD27" s="125"/>
      <c r="DE27" s="125"/>
      <c r="DF27" s="125"/>
      <c r="DG27" s="125"/>
      <c r="DH27" s="125"/>
      <c r="DI27" s="125"/>
      <c r="DJ27" s="125"/>
      <c r="DK27" s="125"/>
      <c r="DL27" s="125"/>
      <c r="DM27" s="125"/>
      <c r="DN27" s="125"/>
      <c r="DO27" s="125"/>
      <c r="DP27" s="125"/>
      <c r="DQ27" s="125"/>
      <c r="DR27" s="125"/>
      <c r="DS27" s="125"/>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row>
    <row r="28" spans="1:153" s="59" customFormat="1" ht="84" x14ac:dyDescent="0.2">
      <c r="A28" s="61">
        <v>24</v>
      </c>
      <c r="B28" s="54" t="s">
        <v>171</v>
      </c>
      <c r="C28" s="55" t="s">
        <v>172</v>
      </c>
      <c r="D28" s="55" t="s">
        <v>13</v>
      </c>
      <c r="E28" s="13" t="s">
        <v>486</v>
      </c>
      <c r="F28" s="56">
        <v>970000</v>
      </c>
      <c r="G28" s="57" t="s">
        <v>108</v>
      </c>
      <c r="H28" s="38" t="s">
        <v>173</v>
      </c>
      <c r="I28" s="24"/>
      <c r="J28" s="12">
        <v>41418</v>
      </c>
      <c r="K28" s="12">
        <v>41423</v>
      </c>
      <c r="L28" s="54">
        <v>360</v>
      </c>
      <c r="M28" s="12">
        <v>41787</v>
      </c>
      <c r="N28" s="119">
        <v>41787</v>
      </c>
      <c r="O28" s="19" t="s">
        <v>446</v>
      </c>
      <c r="P28" s="18" t="s">
        <v>447</v>
      </c>
      <c r="Q28" s="42" t="s">
        <v>448</v>
      </c>
      <c r="R28" s="60">
        <f>F28+111000+28000</f>
        <v>1109000</v>
      </c>
      <c r="S28" s="54">
        <v>219</v>
      </c>
      <c r="T28" s="15" t="s">
        <v>67</v>
      </c>
      <c r="U28" s="55" t="s">
        <v>98</v>
      </c>
      <c r="V28" s="54" t="s">
        <v>99</v>
      </c>
      <c r="W28" s="55" t="s">
        <v>27</v>
      </c>
      <c r="X28" s="59" t="s">
        <v>463</v>
      </c>
      <c r="Y28" s="126">
        <v>41971</v>
      </c>
      <c r="Z28" s="33"/>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row>
    <row r="29" spans="1:153" s="59" customFormat="1" ht="108" x14ac:dyDescent="0.2">
      <c r="A29" s="61">
        <v>25</v>
      </c>
      <c r="B29" s="54" t="s">
        <v>174</v>
      </c>
      <c r="C29" s="55" t="s">
        <v>175</v>
      </c>
      <c r="D29" s="55" t="s">
        <v>14</v>
      </c>
      <c r="E29" s="13" t="s">
        <v>28</v>
      </c>
      <c r="F29" s="56">
        <v>4012800</v>
      </c>
      <c r="G29" s="57" t="s">
        <v>176</v>
      </c>
      <c r="H29" s="38" t="s">
        <v>177</v>
      </c>
      <c r="I29" s="24"/>
      <c r="J29" s="12">
        <v>41421</v>
      </c>
      <c r="K29" s="12">
        <v>41422</v>
      </c>
      <c r="L29" s="54">
        <v>360</v>
      </c>
      <c r="M29" s="12">
        <v>41786</v>
      </c>
      <c r="N29" s="12"/>
      <c r="O29" s="12"/>
      <c r="P29" s="12">
        <f>M29+O29</f>
        <v>41786</v>
      </c>
      <c r="Q29" s="12"/>
      <c r="R29" s="60">
        <f t="shared" si="6"/>
        <v>4012800</v>
      </c>
      <c r="S29" s="54">
        <v>228</v>
      </c>
      <c r="T29" s="15" t="s">
        <v>48</v>
      </c>
      <c r="U29" s="55" t="s">
        <v>116</v>
      </c>
      <c r="V29" s="54" t="s">
        <v>178</v>
      </c>
      <c r="W29" s="55" t="s">
        <v>500</v>
      </c>
      <c r="X29" s="59" t="s">
        <v>463</v>
      </c>
      <c r="Y29" s="126">
        <f t="shared" si="7"/>
        <v>41786</v>
      </c>
      <c r="Z29" s="119">
        <v>42171</v>
      </c>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c r="EF29" s="125"/>
      <c r="EG29" s="125"/>
      <c r="EH29" s="125"/>
      <c r="EI29" s="125"/>
      <c r="EJ29" s="125"/>
      <c r="EK29" s="125"/>
      <c r="EL29" s="125"/>
      <c r="EM29" s="125"/>
      <c r="EN29" s="125"/>
      <c r="EO29" s="125"/>
      <c r="EP29" s="125"/>
      <c r="EQ29" s="125"/>
      <c r="ER29" s="125"/>
      <c r="ES29" s="125"/>
      <c r="ET29" s="125"/>
      <c r="EU29" s="125"/>
      <c r="EV29" s="125"/>
      <c r="EW29" s="125"/>
    </row>
    <row r="30" spans="1:153" s="63" customFormat="1" ht="84" x14ac:dyDescent="0.2">
      <c r="A30" s="61">
        <v>26</v>
      </c>
      <c r="B30" s="54" t="s">
        <v>179</v>
      </c>
      <c r="C30" s="55" t="s">
        <v>180</v>
      </c>
      <c r="D30" s="55" t="s">
        <v>14</v>
      </c>
      <c r="E30" s="65" t="s">
        <v>10</v>
      </c>
      <c r="F30" s="56">
        <v>764000</v>
      </c>
      <c r="G30" s="57" t="s">
        <v>181</v>
      </c>
      <c r="H30" s="38" t="s">
        <v>182</v>
      </c>
      <c r="I30" s="24"/>
      <c r="J30" s="12">
        <v>41423</v>
      </c>
      <c r="K30" s="12">
        <v>41423</v>
      </c>
      <c r="L30" s="54">
        <v>8</v>
      </c>
      <c r="M30" s="12">
        <v>41438</v>
      </c>
      <c r="N30" s="12"/>
      <c r="O30" s="12"/>
      <c r="P30" s="12">
        <f>M30+O30</f>
        <v>41438</v>
      </c>
      <c r="Q30" s="12"/>
      <c r="R30" s="60">
        <f t="shared" si="6"/>
        <v>764000</v>
      </c>
      <c r="S30" s="54">
        <v>16</v>
      </c>
      <c r="T30" s="15" t="s">
        <v>34</v>
      </c>
      <c r="U30" s="54" t="s">
        <v>86</v>
      </c>
      <c r="V30" s="54" t="s">
        <v>86</v>
      </c>
      <c r="W30" s="55" t="s">
        <v>27</v>
      </c>
      <c r="X30" s="59" t="s">
        <v>463</v>
      </c>
      <c r="Y30" s="126">
        <f>P30</f>
        <v>41438</v>
      </c>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c r="EF30" s="125"/>
      <c r="EG30" s="125"/>
      <c r="EH30" s="125"/>
      <c r="EI30" s="125"/>
      <c r="EJ30" s="125"/>
      <c r="EK30" s="125"/>
      <c r="EL30" s="125"/>
      <c r="EM30" s="125"/>
      <c r="EN30" s="125"/>
      <c r="EO30" s="125"/>
      <c r="EP30" s="125"/>
      <c r="EQ30" s="125"/>
      <c r="ER30" s="125"/>
      <c r="ES30" s="125"/>
      <c r="ET30" s="125"/>
      <c r="EU30" s="125"/>
      <c r="EV30" s="125"/>
      <c r="EW30" s="125"/>
    </row>
    <row r="31" spans="1:153" s="59" customFormat="1" ht="48" x14ac:dyDescent="0.2">
      <c r="A31" s="61">
        <v>27</v>
      </c>
      <c r="B31" s="54" t="s">
        <v>184</v>
      </c>
      <c r="C31" s="55" t="s">
        <v>185</v>
      </c>
      <c r="D31" s="55" t="s">
        <v>13</v>
      </c>
      <c r="E31" s="13" t="s">
        <v>28</v>
      </c>
      <c r="F31" s="56">
        <v>51072000</v>
      </c>
      <c r="G31" s="57" t="s">
        <v>186</v>
      </c>
      <c r="H31" s="38" t="s">
        <v>187</v>
      </c>
      <c r="I31" s="24"/>
      <c r="J31" s="12">
        <v>41429</v>
      </c>
      <c r="K31" s="12">
        <v>41429</v>
      </c>
      <c r="L31" s="54">
        <v>360</v>
      </c>
      <c r="M31" s="12">
        <v>41793</v>
      </c>
      <c r="N31" s="119">
        <v>41793</v>
      </c>
      <c r="O31" s="19">
        <v>30</v>
      </c>
      <c r="P31" s="18">
        <v>41822</v>
      </c>
      <c r="Q31" s="20">
        <v>4500000</v>
      </c>
      <c r="R31" s="60">
        <f t="shared" si="6"/>
        <v>55572000</v>
      </c>
      <c r="S31" s="54">
        <v>232</v>
      </c>
      <c r="T31" s="15" t="s">
        <v>48</v>
      </c>
      <c r="U31" s="55" t="s">
        <v>116</v>
      </c>
      <c r="V31" s="54" t="s">
        <v>146</v>
      </c>
      <c r="W31" s="55" t="s">
        <v>500</v>
      </c>
      <c r="X31" s="59" t="s">
        <v>463</v>
      </c>
      <c r="Y31" s="126">
        <f t="shared" ref="Y31:Y33" si="8">P31</f>
        <v>41822</v>
      </c>
      <c r="Z31" s="119">
        <v>42425</v>
      </c>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row>
    <row r="32" spans="1:153" s="59" customFormat="1" ht="84" x14ac:dyDescent="0.2">
      <c r="A32" s="61">
        <v>28</v>
      </c>
      <c r="B32" s="54" t="s">
        <v>188</v>
      </c>
      <c r="C32" s="55" t="s">
        <v>189</v>
      </c>
      <c r="D32" s="55" t="s">
        <v>14</v>
      </c>
      <c r="E32" s="13" t="s">
        <v>15</v>
      </c>
      <c r="F32" s="56">
        <v>15600000</v>
      </c>
      <c r="G32" s="57" t="s">
        <v>190</v>
      </c>
      <c r="H32" s="38" t="s">
        <v>191</v>
      </c>
      <c r="I32" s="24"/>
      <c r="J32" s="12">
        <v>41432</v>
      </c>
      <c r="K32" s="12">
        <v>41436</v>
      </c>
      <c r="L32" s="54">
        <v>45</v>
      </c>
      <c r="M32" s="12">
        <v>41481</v>
      </c>
      <c r="N32" s="12"/>
      <c r="O32" s="12"/>
      <c r="P32" s="12">
        <f t="shared" ref="P32:P37" si="9">M32+O32</f>
        <v>41481</v>
      </c>
      <c r="Q32" s="12"/>
      <c r="R32" s="60">
        <f t="shared" si="6"/>
        <v>15600000</v>
      </c>
      <c r="S32" s="54">
        <v>239</v>
      </c>
      <c r="T32" s="15" t="s">
        <v>38</v>
      </c>
      <c r="U32" s="55" t="s">
        <v>153</v>
      </c>
      <c r="V32" s="54" t="s">
        <v>154</v>
      </c>
      <c r="W32" s="55" t="s">
        <v>500</v>
      </c>
      <c r="X32" s="59" t="s">
        <v>463</v>
      </c>
      <c r="Y32" s="126">
        <f t="shared" si="8"/>
        <v>41481</v>
      </c>
      <c r="Z32" s="119">
        <v>41607</v>
      </c>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c r="EF32" s="125"/>
      <c r="EG32" s="125"/>
      <c r="EH32" s="125"/>
      <c r="EI32" s="125"/>
      <c r="EJ32" s="125"/>
      <c r="EK32" s="125"/>
      <c r="EL32" s="125"/>
      <c r="EM32" s="125"/>
      <c r="EN32" s="125"/>
      <c r="EO32" s="125"/>
      <c r="EP32" s="125"/>
      <c r="EQ32" s="125"/>
      <c r="ER32" s="125"/>
      <c r="ES32" s="125"/>
      <c r="ET32" s="125"/>
      <c r="EU32" s="125"/>
      <c r="EV32" s="125"/>
      <c r="EW32" s="125"/>
    </row>
    <row r="33" spans="1:153" s="59" customFormat="1" ht="72" x14ac:dyDescent="0.2">
      <c r="A33" s="61">
        <v>29</v>
      </c>
      <c r="B33" s="54" t="s">
        <v>192</v>
      </c>
      <c r="C33" s="55" t="s">
        <v>193</v>
      </c>
      <c r="D33" s="55" t="s">
        <v>14</v>
      </c>
      <c r="E33" s="13" t="s">
        <v>15</v>
      </c>
      <c r="F33" s="56">
        <v>1683900</v>
      </c>
      <c r="G33" s="57" t="s">
        <v>194</v>
      </c>
      <c r="H33" s="38" t="s">
        <v>195</v>
      </c>
      <c r="I33" s="24"/>
      <c r="J33" s="12">
        <v>41436</v>
      </c>
      <c r="K33" s="12">
        <v>41445</v>
      </c>
      <c r="L33" s="54">
        <v>30</v>
      </c>
      <c r="M33" s="12">
        <v>41475</v>
      </c>
      <c r="N33" s="12"/>
      <c r="O33" s="12"/>
      <c r="P33" s="12">
        <f t="shared" si="9"/>
        <v>41475</v>
      </c>
      <c r="Q33" s="12"/>
      <c r="R33" s="60">
        <f t="shared" si="6"/>
        <v>1683900</v>
      </c>
      <c r="S33" s="54">
        <v>242</v>
      </c>
      <c r="T33" s="15" t="s">
        <v>36</v>
      </c>
      <c r="U33" s="55" t="s">
        <v>196</v>
      </c>
      <c r="V33" s="54" t="s">
        <v>197</v>
      </c>
      <c r="W33" s="55" t="s">
        <v>27</v>
      </c>
      <c r="X33" s="59" t="s">
        <v>463</v>
      </c>
      <c r="Y33" s="126">
        <f t="shared" si="8"/>
        <v>41475</v>
      </c>
      <c r="Z33" s="33"/>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c r="EF33" s="125"/>
      <c r="EG33" s="125"/>
      <c r="EH33" s="125"/>
      <c r="EI33" s="125"/>
      <c r="EJ33" s="125"/>
      <c r="EK33" s="125"/>
      <c r="EL33" s="125"/>
      <c r="EM33" s="125"/>
      <c r="EN33" s="125"/>
      <c r="EO33" s="125"/>
      <c r="EP33" s="125"/>
      <c r="EQ33" s="125"/>
      <c r="ER33" s="125"/>
      <c r="ES33" s="125"/>
      <c r="ET33" s="125"/>
      <c r="EU33" s="125"/>
      <c r="EV33" s="125"/>
      <c r="EW33" s="125"/>
    </row>
    <row r="34" spans="1:153" s="63" customFormat="1" ht="156" x14ac:dyDescent="0.2">
      <c r="A34" s="61">
        <v>30</v>
      </c>
      <c r="B34" s="54" t="s">
        <v>497</v>
      </c>
      <c r="C34" s="55" t="s">
        <v>198</v>
      </c>
      <c r="D34" s="55" t="s">
        <v>14</v>
      </c>
      <c r="E34" s="65" t="s">
        <v>10</v>
      </c>
      <c r="F34" s="56">
        <v>2562750</v>
      </c>
      <c r="G34" s="57" t="s">
        <v>199</v>
      </c>
      <c r="H34" s="38" t="s">
        <v>200</v>
      </c>
      <c r="I34" s="24"/>
      <c r="J34" s="12">
        <v>41445</v>
      </c>
      <c r="K34" s="12">
        <v>41449</v>
      </c>
      <c r="L34" s="54">
        <v>180</v>
      </c>
      <c r="M34" s="12">
        <v>41631</v>
      </c>
      <c r="N34" s="12">
        <v>41551</v>
      </c>
      <c r="O34" s="12"/>
      <c r="P34" s="12">
        <f t="shared" si="9"/>
        <v>41631</v>
      </c>
      <c r="Q34" s="56">
        <v>1280000</v>
      </c>
      <c r="R34" s="60">
        <f t="shared" si="6"/>
        <v>3842750</v>
      </c>
      <c r="S34" s="54">
        <v>19</v>
      </c>
      <c r="T34" s="15" t="s">
        <v>36</v>
      </c>
      <c r="U34" s="55" t="s">
        <v>201</v>
      </c>
      <c r="V34" s="54" t="s">
        <v>111</v>
      </c>
      <c r="W34" s="55" t="s">
        <v>500</v>
      </c>
      <c r="X34" s="59" t="s">
        <v>463</v>
      </c>
      <c r="Y34" s="126">
        <f>P34</f>
        <v>41631</v>
      </c>
      <c r="Z34" s="160">
        <v>41645</v>
      </c>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row>
    <row r="35" spans="1:153" s="59" customFormat="1" ht="120" x14ac:dyDescent="0.2">
      <c r="A35" s="61">
        <v>31</v>
      </c>
      <c r="B35" s="54" t="s">
        <v>202</v>
      </c>
      <c r="C35" s="55" t="s">
        <v>203</v>
      </c>
      <c r="D35" s="55" t="s">
        <v>13</v>
      </c>
      <c r="E35" s="13" t="s">
        <v>15</v>
      </c>
      <c r="F35" s="56">
        <v>1136000</v>
      </c>
      <c r="G35" s="57" t="s">
        <v>204</v>
      </c>
      <c r="H35" s="38" t="s">
        <v>205</v>
      </c>
      <c r="I35" s="24"/>
      <c r="J35" s="12">
        <v>41446</v>
      </c>
      <c r="K35" s="12">
        <v>41446</v>
      </c>
      <c r="L35" s="54">
        <v>360</v>
      </c>
      <c r="M35" s="12">
        <v>41810</v>
      </c>
      <c r="N35" s="12"/>
      <c r="O35" s="12"/>
      <c r="P35" s="12">
        <f t="shared" si="9"/>
        <v>41810</v>
      </c>
      <c r="Q35" s="12"/>
      <c r="R35" s="60">
        <f t="shared" si="6"/>
        <v>1136000</v>
      </c>
      <c r="S35" s="54">
        <v>254</v>
      </c>
      <c r="T35" s="15" t="s">
        <v>67</v>
      </c>
      <c r="U35" s="55" t="s">
        <v>68</v>
      </c>
      <c r="V35" s="54" t="s">
        <v>99</v>
      </c>
      <c r="W35" s="55" t="s">
        <v>27</v>
      </c>
      <c r="X35" s="59" t="s">
        <v>463</v>
      </c>
      <c r="Y35" s="126">
        <f t="shared" ref="Y35:Y38" si="10">P35</f>
        <v>41810</v>
      </c>
      <c r="Z35" s="33"/>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row>
    <row r="36" spans="1:153" s="59" customFormat="1" ht="94.5" customHeight="1" x14ac:dyDescent="0.2">
      <c r="A36" s="61">
        <v>32</v>
      </c>
      <c r="B36" s="54" t="s">
        <v>206</v>
      </c>
      <c r="C36" s="55" t="s">
        <v>207</v>
      </c>
      <c r="D36" s="55" t="s">
        <v>24</v>
      </c>
      <c r="E36" s="13" t="s">
        <v>461</v>
      </c>
      <c r="F36" s="56">
        <v>132624859</v>
      </c>
      <c r="G36" s="57" t="s">
        <v>208</v>
      </c>
      <c r="H36" s="38" t="s">
        <v>183</v>
      </c>
      <c r="I36" s="24"/>
      <c r="J36" s="12">
        <v>41452</v>
      </c>
      <c r="K36" s="12">
        <v>41457</v>
      </c>
      <c r="L36" s="54">
        <v>360</v>
      </c>
      <c r="M36" s="12">
        <v>41821</v>
      </c>
      <c r="N36" s="12"/>
      <c r="O36" s="12"/>
      <c r="P36" s="12">
        <f t="shared" si="9"/>
        <v>41821</v>
      </c>
      <c r="Q36" s="12"/>
      <c r="R36" s="60">
        <f t="shared" si="6"/>
        <v>132624859</v>
      </c>
      <c r="S36" s="54">
        <v>262</v>
      </c>
      <c r="T36" s="15" t="s">
        <v>34</v>
      </c>
      <c r="U36" s="55" t="s">
        <v>145</v>
      </c>
      <c r="V36" s="54" t="s">
        <v>146</v>
      </c>
      <c r="W36" s="55" t="s">
        <v>500</v>
      </c>
      <c r="X36" s="59" t="s">
        <v>463</v>
      </c>
      <c r="Y36" s="126">
        <f t="shared" si="10"/>
        <v>41821</v>
      </c>
      <c r="Z36" s="119">
        <v>41922</v>
      </c>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row>
    <row r="37" spans="1:153" s="59" customFormat="1" ht="409.5" x14ac:dyDescent="0.2">
      <c r="A37" s="61">
        <v>33</v>
      </c>
      <c r="B37" s="54" t="s">
        <v>209</v>
      </c>
      <c r="C37" s="55" t="s">
        <v>210</v>
      </c>
      <c r="D37" s="55" t="s">
        <v>14</v>
      </c>
      <c r="E37" s="13" t="s">
        <v>28</v>
      </c>
      <c r="F37" s="56">
        <v>13800000</v>
      </c>
      <c r="G37" s="57" t="s">
        <v>211</v>
      </c>
      <c r="H37" s="38">
        <v>52370596</v>
      </c>
      <c r="I37" s="24"/>
      <c r="J37" s="12">
        <v>41453</v>
      </c>
      <c r="K37" s="12">
        <v>41453</v>
      </c>
      <c r="L37" s="54">
        <v>9</v>
      </c>
      <c r="M37" s="12">
        <v>41461</v>
      </c>
      <c r="N37" s="12"/>
      <c r="O37" s="12"/>
      <c r="P37" s="12">
        <f t="shared" si="9"/>
        <v>41461</v>
      </c>
      <c r="Q37" s="12"/>
      <c r="R37" s="60">
        <f t="shared" si="6"/>
        <v>13800000</v>
      </c>
      <c r="S37" s="54">
        <v>260</v>
      </c>
      <c r="T37" s="15" t="s">
        <v>48</v>
      </c>
      <c r="U37" s="55" t="s">
        <v>153</v>
      </c>
      <c r="V37" s="54" t="s">
        <v>154</v>
      </c>
      <c r="W37" s="55" t="s">
        <v>500</v>
      </c>
      <c r="X37" s="59" t="s">
        <v>463</v>
      </c>
      <c r="Y37" s="126">
        <f t="shared" si="10"/>
        <v>41461</v>
      </c>
      <c r="Z37" s="119">
        <v>41466</v>
      </c>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row>
    <row r="38" spans="1:153" s="59" customFormat="1" ht="72" x14ac:dyDescent="0.2">
      <c r="A38" s="61">
        <v>34</v>
      </c>
      <c r="B38" s="54" t="s">
        <v>212</v>
      </c>
      <c r="C38" s="55" t="s">
        <v>213</v>
      </c>
      <c r="D38" s="55" t="s">
        <v>14</v>
      </c>
      <c r="E38" s="13" t="s">
        <v>28</v>
      </c>
      <c r="F38" s="56">
        <v>8354000</v>
      </c>
      <c r="G38" s="57" t="s">
        <v>214</v>
      </c>
      <c r="H38" s="38">
        <v>80040111</v>
      </c>
      <c r="I38" s="24"/>
      <c r="J38" s="12">
        <v>41457</v>
      </c>
      <c r="K38" s="12">
        <v>41460</v>
      </c>
      <c r="L38" s="54">
        <v>150</v>
      </c>
      <c r="M38" s="12">
        <v>41612</v>
      </c>
      <c r="N38" s="119">
        <v>41612</v>
      </c>
      <c r="O38" s="54">
        <v>90</v>
      </c>
      <c r="P38" s="12">
        <v>41702</v>
      </c>
      <c r="Q38" s="12"/>
      <c r="R38" s="60">
        <f t="shared" si="6"/>
        <v>8354000</v>
      </c>
      <c r="S38" s="54">
        <v>264</v>
      </c>
      <c r="T38" s="15" t="s">
        <v>36</v>
      </c>
      <c r="U38" s="55" t="s">
        <v>145</v>
      </c>
      <c r="V38" s="54" t="s">
        <v>146</v>
      </c>
      <c r="W38" s="55" t="s">
        <v>500</v>
      </c>
      <c r="X38" s="59" t="s">
        <v>463</v>
      </c>
      <c r="Y38" s="126">
        <f t="shared" si="10"/>
        <v>41702</v>
      </c>
      <c r="Z38" s="119">
        <v>41841</v>
      </c>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c r="EJ38" s="125"/>
      <c r="EK38" s="125"/>
      <c r="EL38" s="125"/>
      <c r="EM38" s="125"/>
      <c r="EN38" s="125"/>
      <c r="EO38" s="125"/>
      <c r="EP38" s="125"/>
      <c r="EQ38" s="125"/>
      <c r="ER38" s="125"/>
      <c r="ES38" s="125"/>
      <c r="ET38" s="125"/>
      <c r="EU38" s="125"/>
      <c r="EV38" s="125"/>
      <c r="EW38" s="125"/>
    </row>
    <row r="39" spans="1:153" s="63" customFormat="1" ht="84" x14ac:dyDescent="0.2">
      <c r="A39" s="61">
        <v>35</v>
      </c>
      <c r="B39" s="54" t="s">
        <v>496</v>
      </c>
      <c r="C39" s="55" t="s">
        <v>215</v>
      </c>
      <c r="D39" s="55" t="s">
        <v>14</v>
      </c>
      <c r="E39" s="62" t="s">
        <v>10</v>
      </c>
      <c r="F39" s="56">
        <v>1894998</v>
      </c>
      <c r="G39" s="57" t="s">
        <v>216</v>
      </c>
      <c r="H39" s="38">
        <v>900425485</v>
      </c>
      <c r="I39" s="24"/>
      <c r="J39" s="12">
        <v>41457</v>
      </c>
      <c r="K39" s="12">
        <v>41465</v>
      </c>
      <c r="L39" s="54">
        <v>180</v>
      </c>
      <c r="M39" s="12">
        <v>41648</v>
      </c>
      <c r="N39" s="12">
        <v>41634</v>
      </c>
      <c r="O39" s="54">
        <v>90</v>
      </c>
      <c r="P39" s="12">
        <f t="shared" ref="P39:P45" si="11">M39+O39</f>
        <v>41738</v>
      </c>
      <c r="Q39" s="56">
        <v>947499</v>
      </c>
      <c r="R39" s="60">
        <f t="shared" si="6"/>
        <v>2842497</v>
      </c>
      <c r="S39" s="54">
        <v>20</v>
      </c>
      <c r="T39" s="15" t="s">
        <v>48</v>
      </c>
      <c r="U39" s="55" t="s">
        <v>201</v>
      </c>
      <c r="V39" s="54" t="s">
        <v>111</v>
      </c>
      <c r="W39" s="55" t="s">
        <v>500</v>
      </c>
      <c r="X39" s="59" t="s">
        <v>463</v>
      </c>
      <c r="Y39" s="126">
        <f>P39</f>
        <v>41738</v>
      </c>
      <c r="Z39" s="160">
        <v>41787</v>
      </c>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row>
    <row r="40" spans="1:153" s="59" customFormat="1" ht="76.5" x14ac:dyDescent="0.2">
      <c r="A40" s="61">
        <v>36</v>
      </c>
      <c r="B40" s="54" t="s">
        <v>217</v>
      </c>
      <c r="C40" s="55" t="s">
        <v>218</v>
      </c>
      <c r="D40" s="55" t="s">
        <v>24</v>
      </c>
      <c r="E40" s="13" t="s">
        <v>15</v>
      </c>
      <c r="F40" s="56">
        <v>535000000</v>
      </c>
      <c r="G40" s="57" t="s">
        <v>219</v>
      </c>
      <c r="H40" s="38">
        <v>800015583</v>
      </c>
      <c r="I40" s="24"/>
      <c r="J40" s="12">
        <v>41460</v>
      </c>
      <c r="K40" s="12">
        <v>41477</v>
      </c>
      <c r="L40" s="54">
        <v>45</v>
      </c>
      <c r="M40" s="12">
        <v>41522</v>
      </c>
      <c r="N40" s="12"/>
      <c r="O40" s="54"/>
      <c r="P40" s="12">
        <f t="shared" si="11"/>
        <v>41522</v>
      </c>
      <c r="Q40" s="12"/>
      <c r="R40" s="60">
        <f t="shared" si="6"/>
        <v>535000000</v>
      </c>
      <c r="S40" s="54">
        <v>284</v>
      </c>
      <c r="T40" s="15" t="s">
        <v>220</v>
      </c>
      <c r="U40" s="55" t="s">
        <v>221</v>
      </c>
      <c r="V40" s="54" t="s">
        <v>222</v>
      </c>
      <c r="W40" s="55" t="s">
        <v>500</v>
      </c>
      <c r="X40" s="59" t="s">
        <v>463</v>
      </c>
      <c r="Y40" s="126">
        <f t="shared" ref="Y40:Y67" si="12">P40</f>
        <v>41522</v>
      </c>
      <c r="Z40" s="119">
        <v>41712</v>
      </c>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row>
    <row r="41" spans="1:153" s="59" customFormat="1" ht="84" x14ac:dyDescent="0.2">
      <c r="A41" s="61">
        <v>37</v>
      </c>
      <c r="B41" s="54" t="s">
        <v>223</v>
      </c>
      <c r="C41" s="55" t="s">
        <v>224</v>
      </c>
      <c r="D41" s="55" t="s">
        <v>14</v>
      </c>
      <c r="E41" s="13" t="s">
        <v>15</v>
      </c>
      <c r="F41" s="56">
        <v>4205081</v>
      </c>
      <c r="G41" s="57" t="s">
        <v>225</v>
      </c>
      <c r="H41" s="38">
        <v>800031626</v>
      </c>
      <c r="I41" s="24"/>
      <c r="J41" s="12">
        <v>41463</v>
      </c>
      <c r="K41" s="12">
        <v>41472</v>
      </c>
      <c r="L41" s="54">
        <v>8</v>
      </c>
      <c r="M41" s="12">
        <v>41481</v>
      </c>
      <c r="N41" s="12"/>
      <c r="O41" s="12"/>
      <c r="P41" s="12">
        <f t="shared" si="11"/>
        <v>41481</v>
      </c>
      <c r="Q41" s="12"/>
      <c r="R41" s="60">
        <f t="shared" si="6"/>
        <v>4205081</v>
      </c>
      <c r="S41" s="54">
        <v>283</v>
      </c>
      <c r="T41" s="15" t="s">
        <v>67</v>
      </c>
      <c r="U41" s="55" t="s">
        <v>226</v>
      </c>
      <c r="V41" s="54" t="s">
        <v>99</v>
      </c>
      <c r="W41" s="55" t="s">
        <v>27</v>
      </c>
      <c r="X41" s="59" t="s">
        <v>463</v>
      </c>
      <c r="Y41" s="126">
        <f t="shared" si="12"/>
        <v>41481</v>
      </c>
      <c r="Z41" s="33"/>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c r="EF41" s="125"/>
      <c r="EG41" s="125"/>
      <c r="EH41" s="125"/>
      <c r="EI41" s="125"/>
      <c r="EJ41" s="125"/>
      <c r="EK41" s="125"/>
      <c r="EL41" s="125"/>
      <c r="EM41" s="125"/>
      <c r="EN41" s="125"/>
      <c r="EO41" s="125"/>
      <c r="EP41" s="125"/>
      <c r="EQ41" s="125"/>
      <c r="ER41" s="125"/>
      <c r="ES41" s="125"/>
      <c r="ET41" s="125"/>
      <c r="EU41" s="125"/>
      <c r="EV41" s="125"/>
      <c r="EW41" s="125"/>
    </row>
    <row r="42" spans="1:153" s="59" customFormat="1" ht="78.75" customHeight="1" x14ac:dyDescent="0.2">
      <c r="A42" s="61">
        <v>38</v>
      </c>
      <c r="B42" s="54" t="s">
        <v>227</v>
      </c>
      <c r="C42" s="55" t="s">
        <v>228</v>
      </c>
      <c r="D42" s="55" t="s">
        <v>13</v>
      </c>
      <c r="E42" s="13" t="s">
        <v>28</v>
      </c>
      <c r="F42" s="56">
        <v>845834880</v>
      </c>
      <c r="G42" s="57" t="s">
        <v>229</v>
      </c>
      <c r="H42" s="38">
        <v>830033498</v>
      </c>
      <c r="I42" s="24"/>
      <c r="J42" s="12">
        <v>41471</v>
      </c>
      <c r="K42" s="12">
        <v>41479</v>
      </c>
      <c r="L42" s="54">
        <v>360</v>
      </c>
      <c r="M42" s="12">
        <v>41835</v>
      </c>
      <c r="N42" s="12"/>
      <c r="O42" s="12"/>
      <c r="P42" s="12">
        <f t="shared" si="11"/>
        <v>41835</v>
      </c>
      <c r="Q42" s="20">
        <v>58263300</v>
      </c>
      <c r="R42" s="60">
        <f t="shared" si="6"/>
        <v>904098180</v>
      </c>
      <c r="S42" s="54">
        <v>296</v>
      </c>
      <c r="T42" s="15" t="s">
        <v>220</v>
      </c>
      <c r="U42" s="55" t="s">
        <v>221</v>
      </c>
      <c r="V42" s="54" t="s">
        <v>53</v>
      </c>
      <c r="W42" s="55" t="s">
        <v>27</v>
      </c>
      <c r="X42" s="59" t="s">
        <v>463</v>
      </c>
      <c r="Y42" s="126">
        <f t="shared" si="12"/>
        <v>41835</v>
      </c>
      <c r="Z42" s="119"/>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c r="EF42" s="125"/>
      <c r="EG42" s="125"/>
      <c r="EH42" s="125"/>
      <c r="EI42" s="125"/>
      <c r="EJ42" s="125"/>
      <c r="EK42" s="125"/>
      <c r="EL42" s="125"/>
      <c r="EM42" s="125"/>
      <c r="EN42" s="125"/>
      <c r="EO42" s="125"/>
      <c r="EP42" s="125"/>
      <c r="EQ42" s="125"/>
      <c r="ER42" s="125"/>
      <c r="ES42" s="125"/>
      <c r="ET42" s="125"/>
      <c r="EU42" s="125"/>
      <c r="EV42" s="125"/>
      <c r="EW42" s="125"/>
    </row>
    <row r="43" spans="1:153" s="59" customFormat="1" ht="76.5" x14ac:dyDescent="0.2">
      <c r="A43" s="61">
        <v>39</v>
      </c>
      <c r="B43" s="54" t="s">
        <v>230</v>
      </c>
      <c r="C43" s="55" t="s">
        <v>231</v>
      </c>
      <c r="D43" s="55" t="s">
        <v>14</v>
      </c>
      <c r="E43" s="13" t="s">
        <v>15</v>
      </c>
      <c r="F43" s="56">
        <v>2790000</v>
      </c>
      <c r="G43" s="57" t="s">
        <v>232</v>
      </c>
      <c r="H43" s="38">
        <v>900080093</v>
      </c>
      <c r="I43" s="24"/>
      <c r="J43" s="12">
        <v>41477</v>
      </c>
      <c r="K43" s="12">
        <v>41477</v>
      </c>
      <c r="L43" s="54">
        <v>20</v>
      </c>
      <c r="M43" s="12">
        <v>41502</v>
      </c>
      <c r="N43" s="12"/>
      <c r="O43" s="12"/>
      <c r="P43" s="12">
        <f t="shared" si="11"/>
        <v>41502</v>
      </c>
      <c r="Q43" s="12"/>
      <c r="R43" s="60">
        <f t="shared" si="6"/>
        <v>2790000</v>
      </c>
      <c r="S43" s="54">
        <v>311</v>
      </c>
      <c r="T43" s="15" t="s">
        <v>220</v>
      </c>
      <c r="U43" s="55" t="s">
        <v>153</v>
      </c>
      <c r="V43" s="54" t="s">
        <v>154</v>
      </c>
      <c r="W43" s="55" t="s">
        <v>27</v>
      </c>
      <c r="X43" s="59" t="s">
        <v>463</v>
      </c>
      <c r="Y43" s="126">
        <f t="shared" si="12"/>
        <v>41502</v>
      </c>
      <c r="Z43" s="33"/>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row>
    <row r="44" spans="1:153" s="59" customFormat="1" ht="132" x14ac:dyDescent="0.2">
      <c r="A44" s="61">
        <v>40</v>
      </c>
      <c r="B44" s="54" t="s">
        <v>233</v>
      </c>
      <c r="C44" s="55" t="s">
        <v>234</v>
      </c>
      <c r="D44" s="55" t="s">
        <v>14</v>
      </c>
      <c r="E44" s="13" t="s">
        <v>28</v>
      </c>
      <c r="F44" s="56">
        <v>22705667</v>
      </c>
      <c r="G44" s="57" t="s">
        <v>235</v>
      </c>
      <c r="H44" s="38" t="s">
        <v>236</v>
      </c>
      <c r="I44" s="24">
        <v>5</v>
      </c>
      <c r="J44" s="12">
        <v>41477</v>
      </c>
      <c r="K44" s="12">
        <v>41485</v>
      </c>
      <c r="L44" s="54">
        <v>150</v>
      </c>
      <c r="M44" s="12">
        <v>41638</v>
      </c>
      <c r="N44" s="12"/>
      <c r="O44" s="12"/>
      <c r="P44" s="12">
        <f t="shared" si="11"/>
        <v>41638</v>
      </c>
      <c r="Q44" s="12"/>
      <c r="R44" s="60">
        <f t="shared" si="6"/>
        <v>22705667</v>
      </c>
      <c r="S44" s="54">
        <v>309</v>
      </c>
      <c r="T44" s="15" t="s">
        <v>36</v>
      </c>
      <c r="U44" s="55" t="s">
        <v>153</v>
      </c>
      <c r="V44" s="54" t="s">
        <v>154</v>
      </c>
      <c r="W44" s="55" t="s">
        <v>500</v>
      </c>
      <c r="X44" s="59" t="s">
        <v>463</v>
      </c>
      <c r="Y44" s="126">
        <f t="shared" si="12"/>
        <v>41638</v>
      </c>
      <c r="Z44" s="119">
        <v>41702</v>
      </c>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row>
    <row r="45" spans="1:153" s="59" customFormat="1" ht="72" x14ac:dyDescent="0.2">
      <c r="A45" s="61">
        <v>41</v>
      </c>
      <c r="B45" s="54" t="s">
        <v>237</v>
      </c>
      <c r="C45" s="55" t="s">
        <v>238</v>
      </c>
      <c r="D45" s="55" t="s">
        <v>14</v>
      </c>
      <c r="E45" s="13" t="s">
        <v>28</v>
      </c>
      <c r="F45" s="56">
        <v>13572000</v>
      </c>
      <c r="G45" s="57" t="s">
        <v>239</v>
      </c>
      <c r="H45" s="38" t="s">
        <v>240</v>
      </c>
      <c r="I45" s="24">
        <v>8</v>
      </c>
      <c r="J45" s="12">
        <v>41486</v>
      </c>
      <c r="K45" s="12">
        <v>41487</v>
      </c>
      <c r="L45" s="54">
        <v>120</v>
      </c>
      <c r="M45" s="12">
        <v>41608</v>
      </c>
      <c r="N45" s="12"/>
      <c r="O45" s="12"/>
      <c r="P45" s="12">
        <f t="shared" si="11"/>
        <v>41608</v>
      </c>
      <c r="Q45" s="12"/>
      <c r="R45" s="60">
        <f t="shared" si="6"/>
        <v>13572000</v>
      </c>
      <c r="S45" s="54">
        <v>314</v>
      </c>
      <c r="T45" s="15" t="s">
        <v>37</v>
      </c>
      <c r="U45" s="55" t="s">
        <v>241</v>
      </c>
      <c r="V45" s="54" t="s">
        <v>242</v>
      </c>
      <c r="W45" s="55" t="s">
        <v>500</v>
      </c>
      <c r="X45" s="59" t="s">
        <v>463</v>
      </c>
      <c r="Y45" s="126">
        <f t="shared" si="12"/>
        <v>41608</v>
      </c>
      <c r="Z45" s="119">
        <v>42422</v>
      </c>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row>
    <row r="46" spans="1:153" s="68" customFormat="1" ht="96" x14ac:dyDescent="0.2">
      <c r="A46" s="61">
        <v>42</v>
      </c>
      <c r="B46" s="55" t="s">
        <v>243</v>
      </c>
      <c r="C46" s="55" t="s">
        <v>244</v>
      </c>
      <c r="D46" s="55" t="s">
        <v>13</v>
      </c>
      <c r="E46" s="13" t="s">
        <v>19</v>
      </c>
      <c r="F46" s="66">
        <v>38600000</v>
      </c>
      <c r="G46" s="57" t="s">
        <v>18</v>
      </c>
      <c r="H46" s="38" t="s">
        <v>245</v>
      </c>
      <c r="I46" s="24">
        <v>1</v>
      </c>
      <c r="J46" s="12">
        <v>41365</v>
      </c>
      <c r="K46" s="12">
        <v>41365</v>
      </c>
      <c r="L46" s="54">
        <v>240</v>
      </c>
      <c r="M46" s="12">
        <v>41608</v>
      </c>
      <c r="N46" s="119">
        <v>41608</v>
      </c>
      <c r="O46" s="19">
        <v>90</v>
      </c>
      <c r="P46" s="30">
        <v>42035</v>
      </c>
      <c r="Q46" s="20">
        <v>16336485</v>
      </c>
      <c r="R46" s="60">
        <f t="shared" si="6"/>
        <v>54936485</v>
      </c>
      <c r="S46" s="54">
        <v>124</v>
      </c>
      <c r="T46" s="15" t="s">
        <v>32</v>
      </c>
      <c r="U46" s="55" t="s">
        <v>145</v>
      </c>
      <c r="V46" s="55" t="s">
        <v>146</v>
      </c>
      <c r="W46" s="55" t="s">
        <v>27</v>
      </c>
      <c r="X46" s="59" t="s">
        <v>463</v>
      </c>
      <c r="Y46" s="126">
        <f t="shared" si="12"/>
        <v>42035</v>
      </c>
      <c r="Z46" s="119"/>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25"/>
      <c r="DW46" s="125"/>
      <c r="DX46" s="125"/>
      <c r="DY46" s="125"/>
      <c r="DZ46" s="125"/>
      <c r="EA46" s="125"/>
      <c r="EB46" s="125"/>
      <c r="EC46" s="125"/>
      <c r="ED46" s="125"/>
      <c r="EE46" s="125"/>
      <c r="EF46" s="125"/>
      <c r="EG46" s="125"/>
      <c r="EH46" s="125"/>
      <c r="EI46" s="125"/>
      <c r="EJ46" s="125"/>
      <c r="EK46" s="125"/>
      <c r="EL46" s="125"/>
      <c r="EM46" s="125"/>
      <c r="EN46" s="125"/>
      <c r="EO46" s="125"/>
      <c r="EP46" s="125"/>
      <c r="EQ46" s="125"/>
      <c r="ER46" s="125"/>
      <c r="ES46" s="125"/>
      <c r="ET46" s="125"/>
      <c r="EU46" s="125"/>
      <c r="EV46" s="125"/>
      <c r="EW46" s="125"/>
    </row>
    <row r="47" spans="1:153" s="68" customFormat="1" ht="87" customHeight="1" x14ac:dyDescent="0.2">
      <c r="A47" s="61">
        <v>43</v>
      </c>
      <c r="B47" s="55" t="s">
        <v>246</v>
      </c>
      <c r="C47" s="55" t="s">
        <v>247</v>
      </c>
      <c r="D47" s="55" t="s">
        <v>14</v>
      </c>
      <c r="E47" s="13" t="s">
        <v>28</v>
      </c>
      <c r="F47" s="66">
        <v>6336000</v>
      </c>
      <c r="G47" s="57" t="s">
        <v>248</v>
      </c>
      <c r="H47" s="38">
        <v>76044686</v>
      </c>
      <c r="I47" s="24"/>
      <c r="J47" s="12">
        <v>41487</v>
      </c>
      <c r="K47" s="12">
        <v>41488</v>
      </c>
      <c r="L47" s="54">
        <v>90</v>
      </c>
      <c r="M47" s="12">
        <v>41580</v>
      </c>
      <c r="N47" s="12"/>
      <c r="O47" s="69"/>
      <c r="P47" s="12">
        <f>M47+O47</f>
        <v>41580</v>
      </c>
      <c r="Q47" s="56">
        <v>2171250</v>
      </c>
      <c r="R47" s="60">
        <f t="shared" si="6"/>
        <v>8507250</v>
      </c>
      <c r="S47" s="54">
        <v>316</v>
      </c>
      <c r="T47" s="15" t="s">
        <v>29</v>
      </c>
      <c r="U47" s="55" t="s">
        <v>249</v>
      </c>
      <c r="V47" s="55" t="s">
        <v>93</v>
      </c>
      <c r="W47" s="55" t="s">
        <v>27</v>
      </c>
      <c r="X47" s="59" t="s">
        <v>464</v>
      </c>
      <c r="Y47" s="126">
        <f t="shared" si="12"/>
        <v>41580</v>
      </c>
      <c r="Z47" s="33"/>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row>
    <row r="48" spans="1:153" s="68" customFormat="1" ht="120" x14ac:dyDescent="0.2">
      <c r="A48" s="61">
        <v>44</v>
      </c>
      <c r="B48" s="55" t="s">
        <v>250</v>
      </c>
      <c r="C48" s="55" t="s">
        <v>251</v>
      </c>
      <c r="D48" s="55" t="s">
        <v>14</v>
      </c>
      <c r="E48" s="13" t="s">
        <v>28</v>
      </c>
      <c r="F48" s="66">
        <v>3120000</v>
      </c>
      <c r="G48" s="57" t="s">
        <v>252</v>
      </c>
      <c r="H48" s="38">
        <v>4114141</v>
      </c>
      <c r="I48" s="24"/>
      <c r="J48" s="12">
        <v>41487</v>
      </c>
      <c r="K48" s="12">
        <v>41488</v>
      </c>
      <c r="L48" s="54">
        <v>90</v>
      </c>
      <c r="M48" s="12">
        <v>41580</v>
      </c>
      <c r="N48" s="12"/>
      <c r="O48" s="69"/>
      <c r="P48" s="12">
        <f>M48+O48</f>
        <v>41580</v>
      </c>
      <c r="Q48" s="69"/>
      <c r="R48" s="60">
        <f t="shared" si="6"/>
        <v>3120000</v>
      </c>
      <c r="S48" s="61">
        <v>320</v>
      </c>
      <c r="T48" s="15" t="s">
        <v>29</v>
      </c>
      <c r="U48" s="55" t="s">
        <v>249</v>
      </c>
      <c r="V48" s="55" t="s">
        <v>93</v>
      </c>
      <c r="W48" s="55" t="s">
        <v>27</v>
      </c>
      <c r="X48" s="59" t="s">
        <v>464</v>
      </c>
      <c r="Y48" s="126">
        <f t="shared" si="12"/>
        <v>41580</v>
      </c>
      <c r="Z48" s="33"/>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row>
    <row r="49" spans="1:153" s="68" customFormat="1" ht="76.5" x14ac:dyDescent="0.2">
      <c r="A49" s="61">
        <v>45</v>
      </c>
      <c r="B49" s="55" t="s">
        <v>253</v>
      </c>
      <c r="C49" s="55" t="s">
        <v>254</v>
      </c>
      <c r="D49" s="55" t="s">
        <v>14</v>
      </c>
      <c r="E49" s="13" t="s">
        <v>15</v>
      </c>
      <c r="F49" s="66">
        <v>1431412</v>
      </c>
      <c r="G49" s="57" t="s">
        <v>255</v>
      </c>
      <c r="H49" s="38" t="s">
        <v>256</v>
      </c>
      <c r="I49" s="24">
        <v>0</v>
      </c>
      <c r="J49" s="12">
        <v>41507</v>
      </c>
      <c r="K49" s="12">
        <v>41515</v>
      </c>
      <c r="L49" s="54">
        <v>15</v>
      </c>
      <c r="M49" s="12">
        <v>41535</v>
      </c>
      <c r="N49" s="12"/>
      <c r="O49" s="69"/>
      <c r="P49" s="12">
        <f>M49+O49</f>
        <v>41535</v>
      </c>
      <c r="Q49" s="69"/>
      <c r="R49" s="60">
        <f t="shared" si="6"/>
        <v>1431412</v>
      </c>
      <c r="S49" s="61">
        <v>344</v>
      </c>
      <c r="T49" s="15" t="s">
        <v>220</v>
      </c>
      <c r="U49" s="55" t="s">
        <v>153</v>
      </c>
      <c r="V49" s="55" t="s">
        <v>154</v>
      </c>
      <c r="W49" s="55" t="s">
        <v>27</v>
      </c>
      <c r="X49" s="59" t="s">
        <v>463</v>
      </c>
      <c r="Y49" s="126">
        <f t="shared" si="12"/>
        <v>41535</v>
      </c>
      <c r="Z49" s="33"/>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row>
    <row r="50" spans="1:153" s="68" customFormat="1" ht="60" x14ac:dyDescent="0.2">
      <c r="A50" s="61">
        <v>46</v>
      </c>
      <c r="B50" s="55" t="s">
        <v>257</v>
      </c>
      <c r="C50" s="55" t="s">
        <v>258</v>
      </c>
      <c r="D50" s="55" t="s">
        <v>14</v>
      </c>
      <c r="E50" s="13" t="s">
        <v>28</v>
      </c>
      <c r="F50" s="66">
        <v>11346463</v>
      </c>
      <c r="G50" s="57" t="s">
        <v>259</v>
      </c>
      <c r="H50" s="38" t="s">
        <v>260</v>
      </c>
      <c r="I50" s="24">
        <v>1</v>
      </c>
      <c r="J50" s="12">
        <v>41512</v>
      </c>
      <c r="K50" s="69">
        <v>41548</v>
      </c>
      <c r="L50" s="55">
        <v>30</v>
      </c>
      <c r="M50" s="67">
        <v>41558</v>
      </c>
      <c r="N50" s="67"/>
      <c r="O50" s="69"/>
      <c r="P50" s="12">
        <f>M50+O50</f>
        <v>41558</v>
      </c>
      <c r="Q50" s="69"/>
      <c r="R50" s="60">
        <f t="shared" si="6"/>
        <v>11346463</v>
      </c>
      <c r="S50" s="61">
        <v>347</v>
      </c>
      <c r="T50" s="15" t="s">
        <v>37</v>
      </c>
      <c r="U50" s="55" t="s">
        <v>249</v>
      </c>
      <c r="V50" s="55" t="s">
        <v>93</v>
      </c>
      <c r="W50" s="55" t="s">
        <v>500</v>
      </c>
      <c r="X50" s="59" t="s">
        <v>463</v>
      </c>
      <c r="Y50" s="126">
        <f t="shared" si="12"/>
        <v>41558</v>
      </c>
      <c r="Z50" s="119">
        <v>41716</v>
      </c>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row>
    <row r="51" spans="1:153" s="68" customFormat="1" ht="270.75" customHeight="1" x14ac:dyDescent="0.2">
      <c r="A51" s="61">
        <v>47</v>
      </c>
      <c r="B51" s="70" t="s">
        <v>261</v>
      </c>
      <c r="C51" s="55" t="s">
        <v>262</v>
      </c>
      <c r="D51" s="55" t="s">
        <v>13</v>
      </c>
      <c r="E51" s="13" t="s">
        <v>28</v>
      </c>
      <c r="F51" s="66">
        <v>399929057</v>
      </c>
      <c r="G51" s="57" t="s">
        <v>33</v>
      </c>
      <c r="H51" s="38" t="s">
        <v>87</v>
      </c>
      <c r="I51" s="24">
        <v>8</v>
      </c>
      <c r="J51" s="12">
        <v>41513</v>
      </c>
      <c r="K51" s="69">
        <v>41516</v>
      </c>
      <c r="L51" s="54">
        <v>365</v>
      </c>
      <c r="M51" s="67">
        <v>41880</v>
      </c>
      <c r="N51" s="119">
        <v>41880</v>
      </c>
      <c r="O51" s="27" t="s">
        <v>449</v>
      </c>
      <c r="P51" s="30" t="s">
        <v>450</v>
      </c>
      <c r="Q51" s="95" t="s">
        <v>451</v>
      </c>
      <c r="R51" s="60">
        <f>F51+21246618+70016440+17680416</f>
        <v>508872531</v>
      </c>
      <c r="S51" s="61">
        <v>348</v>
      </c>
      <c r="T51" s="15" t="s">
        <v>452</v>
      </c>
      <c r="U51" s="55" t="s">
        <v>263</v>
      </c>
      <c r="V51" s="55" t="s">
        <v>264</v>
      </c>
      <c r="W51" s="55" t="s">
        <v>27</v>
      </c>
      <c r="X51" s="59" t="s">
        <v>463</v>
      </c>
      <c r="Y51" s="126">
        <v>42063</v>
      </c>
      <c r="Z51" s="119"/>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row>
    <row r="52" spans="1:153" s="68" customFormat="1" ht="108" x14ac:dyDescent="0.2">
      <c r="A52" s="61">
        <v>48</v>
      </c>
      <c r="B52" s="55" t="s">
        <v>265</v>
      </c>
      <c r="C52" s="55" t="s">
        <v>266</v>
      </c>
      <c r="D52" s="55" t="s">
        <v>13</v>
      </c>
      <c r="E52" s="13" t="s">
        <v>28</v>
      </c>
      <c r="F52" s="66">
        <v>209300000</v>
      </c>
      <c r="G52" s="57" t="s">
        <v>267</v>
      </c>
      <c r="H52" s="38" t="s">
        <v>268</v>
      </c>
      <c r="I52" s="24">
        <v>3</v>
      </c>
      <c r="J52" s="12">
        <v>41514</v>
      </c>
      <c r="K52" s="18">
        <v>41522</v>
      </c>
      <c r="L52" s="54">
        <v>180</v>
      </c>
      <c r="M52" s="18">
        <v>41702</v>
      </c>
      <c r="N52" s="119">
        <v>41702</v>
      </c>
      <c r="O52" s="19" t="s">
        <v>453</v>
      </c>
      <c r="P52" s="36" t="s">
        <v>454</v>
      </c>
      <c r="Q52" s="69"/>
      <c r="R52" s="60">
        <f t="shared" si="6"/>
        <v>209300000</v>
      </c>
      <c r="S52" s="61">
        <v>349</v>
      </c>
      <c r="T52" s="15" t="s">
        <v>47</v>
      </c>
      <c r="U52" s="55" t="s">
        <v>269</v>
      </c>
      <c r="V52" s="55" t="s">
        <v>270</v>
      </c>
      <c r="W52" s="55" t="s">
        <v>500</v>
      </c>
      <c r="X52" s="59" t="s">
        <v>463</v>
      </c>
      <c r="Y52" s="126">
        <v>41911</v>
      </c>
      <c r="Z52" s="119">
        <v>41913</v>
      </c>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row>
    <row r="53" spans="1:153" s="68" customFormat="1" ht="96" x14ac:dyDescent="0.2">
      <c r="A53" s="61">
        <v>49</v>
      </c>
      <c r="B53" s="55" t="s">
        <v>271</v>
      </c>
      <c r="C53" s="55" t="s">
        <v>272</v>
      </c>
      <c r="D53" s="55" t="s">
        <v>14</v>
      </c>
      <c r="E53" s="13" t="s">
        <v>28</v>
      </c>
      <c r="F53" s="66">
        <v>22400000</v>
      </c>
      <c r="G53" s="57" t="s">
        <v>273</v>
      </c>
      <c r="H53" s="38" t="s">
        <v>274</v>
      </c>
      <c r="I53" s="24">
        <v>1</v>
      </c>
      <c r="J53" s="12">
        <v>41515</v>
      </c>
      <c r="K53" s="69">
        <v>41529</v>
      </c>
      <c r="L53" s="54">
        <v>5</v>
      </c>
      <c r="M53" s="69">
        <v>41532</v>
      </c>
      <c r="N53" s="69"/>
      <c r="O53" s="69"/>
      <c r="P53" s="12">
        <f>M53+O53</f>
        <v>41532</v>
      </c>
      <c r="Q53" s="69"/>
      <c r="R53" s="60">
        <f t="shared" si="6"/>
        <v>22400000</v>
      </c>
      <c r="S53" s="61">
        <v>351</v>
      </c>
      <c r="T53" s="15" t="s">
        <v>37</v>
      </c>
      <c r="U53" s="55" t="s">
        <v>249</v>
      </c>
      <c r="V53" s="55" t="s">
        <v>93</v>
      </c>
      <c r="W53" s="55" t="s">
        <v>500</v>
      </c>
      <c r="X53" s="59" t="s">
        <v>463</v>
      </c>
      <c r="Y53" s="126">
        <f t="shared" si="12"/>
        <v>41532</v>
      </c>
      <c r="Z53" s="119">
        <v>41572</v>
      </c>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row>
    <row r="54" spans="1:153" s="68" customFormat="1" ht="96" x14ac:dyDescent="0.2">
      <c r="A54" s="61">
        <v>50</v>
      </c>
      <c r="B54" s="55" t="s">
        <v>275</v>
      </c>
      <c r="C54" s="55" t="s">
        <v>276</v>
      </c>
      <c r="D54" s="55" t="s">
        <v>13</v>
      </c>
      <c r="E54" s="13" t="s">
        <v>28</v>
      </c>
      <c r="F54" s="66">
        <v>9000000</v>
      </c>
      <c r="G54" s="57" t="s">
        <v>277</v>
      </c>
      <c r="H54" s="38" t="s">
        <v>278</v>
      </c>
      <c r="I54" s="24">
        <v>1</v>
      </c>
      <c r="J54" s="12">
        <v>41516</v>
      </c>
      <c r="K54" s="69">
        <v>41520</v>
      </c>
      <c r="L54" s="54">
        <v>360</v>
      </c>
      <c r="M54" s="69">
        <v>41885</v>
      </c>
      <c r="N54" s="69"/>
      <c r="O54" s="69"/>
      <c r="P54" s="12">
        <f>M54+O54</f>
        <v>41885</v>
      </c>
      <c r="Q54" s="69"/>
      <c r="R54" s="60">
        <f t="shared" si="6"/>
        <v>9000000</v>
      </c>
      <c r="S54" s="61">
        <v>356</v>
      </c>
      <c r="T54" s="15" t="s">
        <v>67</v>
      </c>
      <c r="U54" s="55" t="s">
        <v>279</v>
      </c>
      <c r="V54" s="55" t="s">
        <v>280</v>
      </c>
      <c r="W54" s="55" t="s">
        <v>500</v>
      </c>
      <c r="X54" s="59" t="s">
        <v>463</v>
      </c>
      <c r="Y54" s="126">
        <f t="shared" si="12"/>
        <v>41885</v>
      </c>
      <c r="Z54" s="119">
        <v>41943</v>
      </c>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row>
    <row r="55" spans="1:153" s="32" customFormat="1" ht="102" x14ac:dyDescent="0.2">
      <c r="A55" s="127">
        <v>51</v>
      </c>
      <c r="B55" s="13" t="s">
        <v>443</v>
      </c>
      <c r="C55" s="32" t="s">
        <v>281</v>
      </c>
      <c r="D55" s="13" t="s">
        <v>13</v>
      </c>
      <c r="E55" s="17" t="s">
        <v>282</v>
      </c>
      <c r="F55" s="13" t="s">
        <v>489</v>
      </c>
      <c r="G55" s="29" t="s">
        <v>283</v>
      </c>
      <c r="H55" s="21" t="s">
        <v>284</v>
      </c>
      <c r="I55" s="16">
        <v>4</v>
      </c>
      <c r="J55" s="18">
        <v>41516</v>
      </c>
      <c r="K55" s="31">
        <v>41517</v>
      </c>
      <c r="L55" s="19">
        <v>730</v>
      </c>
      <c r="M55" s="34">
        <v>42245</v>
      </c>
      <c r="N55" s="159" t="s">
        <v>502</v>
      </c>
      <c r="O55" s="19" t="s">
        <v>501</v>
      </c>
      <c r="P55" s="18" t="s">
        <v>503</v>
      </c>
      <c r="Q55" s="31"/>
      <c r="R55" s="41" t="s">
        <v>489</v>
      </c>
      <c r="S55" s="18" t="s">
        <v>16</v>
      </c>
      <c r="T55" s="15" t="s">
        <v>285</v>
      </c>
      <c r="U55" s="15" t="s">
        <v>153</v>
      </c>
      <c r="V55" s="15" t="s">
        <v>286</v>
      </c>
      <c r="W55" s="15" t="s">
        <v>30</v>
      </c>
      <c r="X55" s="25" t="s">
        <v>463</v>
      </c>
      <c r="Y55" s="165" t="str">
        <f t="shared" si="12"/>
        <v>30/08/2016
28/02/2017</v>
      </c>
      <c r="Z55" s="33"/>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row>
    <row r="56" spans="1:153" s="59" customFormat="1" ht="108" x14ac:dyDescent="0.2">
      <c r="A56" s="127">
        <v>52</v>
      </c>
      <c r="B56" s="13" t="s">
        <v>287</v>
      </c>
      <c r="C56" s="55" t="s">
        <v>288</v>
      </c>
      <c r="D56" s="13" t="s">
        <v>13</v>
      </c>
      <c r="E56" s="13" t="s">
        <v>28</v>
      </c>
      <c r="F56" s="56">
        <v>23050000</v>
      </c>
      <c r="G56" s="57" t="s">
        <v>289</v>
      </c>
      <c r="H56" s="38" t="s">
        <v>290</v>
      </c>
      <c r="I56" s="24">
        <v>0</v>
      </c>
      <c r="J56" s="12">
        <v>41528</v>
      </c>
      <c r="K56" s="12">
        <v>41530</v>
      </c>
      <c r="L56" s="72">
        <v>60</v>
      </c>
      <c r="M56" s="12">
        <v>41590</v>
      </c>
      <c r="N56" s="12"/>
      <c r="O56" s="12"/>
      <c r="P56" s="12">
        <f>M56+O56</f>
        <v>41590</v>
      </c>
      <c r="Q56" s="12"/>
      <c r="R56" s="60">
        <f t="shared" si="6"/>
        <v>23050000</v>
      </c>
      <c r="S56" s="61">
        <v>373</v>
      </c>
      <c r="T56" s="15" t="s">
        <v>291</v>
      </c>
      <c r="U56" s="61" t="s">
        <v>292</v>
      </c>
      <c r="V56" s="61" t="s">
        <v>293</v>
      </c>
      <c r="W56" s="55" t="s">
        <v>500</v>
      </c>
      <c r="X56" s="59" t="s">
        <v>463</v>
      </c>
      <c r="Y56" s="126">
        <f t="shared" si="12"/>
        <v>41590</v>
      </c>
      <c r="Z56" s="119">
        <v>41634</v>
      </c>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row>
    <row r="57" spans="1:153" s="59" customFormat="1" ht="72" x14ac:dyDescent="0.2">
      <c r="A57" s="127">
        <v>53</v>
      </c>
      <c r="B57" s="13" t="s">
        <v>294</v>
      </c>
      <c r="C57" s="55" t="s">
        <v>295</v>
      </c>
      <c r="D57" s="13" t="s">
        <v>21</v>
      </c>
      <c r="E57" s="13" t="s">
        <v>28</v>
      </c>
      <c r="F57" s="56">
        <v>667000000</v>
      </c>
      <c r="G57" s="57" t="s">
        <v>296</v>
      </c>
      <c r="H57" s="38">
        <v>900314764</v>
      </c>
      <c r="I57" s="24"/>
      <c r="J57" s="12">
        <v>41537</v>
      </c>
      <c r="K57" s="12">
        <v>41544</v>
      </c>
      <c r="L57" s="72">
        <v>105</v>
      </c>
      <c r="M57" s="12">
        <v>41650</v>
      </c>
      <c r="N57" s="12"/>
      <c r="O57" s="12"/>
      <c r="P57" s="12">
        <f>M57+O57</f>
        <v>41650</v>
      </c>
      <c r="Q57" s="12"/>
      <c r="R57" s="60">
        <f t="shared" si="6"/>
        <v>667000000</v>
      </c>
      <c r="S57" s="61">
        <v>380</v>
      </c>
      <c r="T57" s="15" t="s">
        <v>35</v>
      </c>
      <c r="U57" s="61" t="s">
        <v>297</v>
      </c>
      <c r="V57" s="61" t="s">
        <v>298</v>
      </c>
      <c r="W57" s="55" t="s">
        <v>500</v>
      </c>
      <c r="X57" s="59" t="s">
        <v>463</v>
      </c>
      <c r="Y57" s="126">
        <f t="shared" si="12"/>
        <v>41650</v>
      </c>
      <c r="Z57" s="119">
        <v>41694</v>
      </c>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row>
    <row r="58" spans="1:153" s="59" customFormat="1" ht="132" x14ac:dyDescent="0.2">
      <c r="A58" s="127">
        <v>54</v>
      </c>
      <c r="B58" s="13" t="s">
        <v>299</v>
      </c>
      <c r="C58" s="55" t="s">
        <v>300</v>
      </c>
      <c r="D58" s="13" t="s">
        <v>50</v>
      </c>
      <c r="E58" s="13" t="s">
        <v>461</v>
      </c>
      <c r="F58" s="56">
        <v>85000000</v>
      </c>
      <c r="G58" s="55" t="s">
        <v>51</v>
      </c>
      <c r="H58" s="38">
        <v>800193221</v>
      </c>
      <c r="I58" s="73">
        <v>0</v>
      </c>
      <c r="J58" s="12">
        <v>41540</v>
      </c>
      <c r="K58" s="12">
        <v>41544</v>
      </c>
      <c r="L58" s="72">
        <v>105</v>
      </c>
      <c r="M58" s="12">
        <v>41651</v>
      </c>
      <c r="N58" s="119">
        <v>41651</v>
      </c>
      <c r="O58" s="19" t="s">
        <v>455</v>
      </c>
      <c r="P58" s="36" t="s">
        <v>456</v>
      </c>
      <c r="Q58" s="35">
        <v>10000000</v>
      </c>
      <c r="R58" s="60">
        <f t="shared" si="6"/>
        <v>95000000</v>
      </c>
      <c r="S58" s="61">
        <v>381</v>
      </c>
      <c r="T58" s="15" t="s">
        <v>301</v>
      </c>
      <c r="U58" s="61" t="s">
        <v>302</v>
      </c>
      <c r="V58" s="61" t="s">
        <v>303</v>
      </c>
      <c r="W58" s="55" t="s">
        <v>27</v>
      </c>
      <c r="X58" s="59" t="s">
        <v>463</v>
      </c>
      <c r="Y58" s="67">
        <v>41830</v>
      </c>
      <c r="Z58" s="119"/>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row>
    <row r="59" spans="1:153" s="59" customFormat="1" ht="78" customHeight="1" x14ac:dyDescent="0.2">
      <c r="A59" s="127">
        <v>55</v>
      </c>
      <c r="B59" s="13" t="s">
        <v>304</v>
      </c>
      <c r="C59" s="55" t="s">
        <v>305</v>
      </c>
      <c r="D59" s="13" t="s">
        <v>24</v>
      </c>
      <c r="E59" s="13" t="s">
        <v>28</v>
      </c>
      <c r="F59" s="56">
        <v>41500000</v>
      </c>
      <c r="G59" s="57" t="s">
        <v>306</v>
      </c>
      <c r="H59" s="38" t="s">
        <v>307</v>
      </c>
      <c r="I59" s="24">
        <v>1</v>
      </c>
      <c r="J59" s="12">
        <v>41542</v>
      </c>
      <c r="K59" s="12">
        <v>41557</v>
      </c>
      <c r="L59" s="72">
        <v>120</v>
      </c>
      <c r="M59" s="12">
        <v>41679</v>
      </c>
      <c r="N59" s="119"/>
      <c r="O59" s="12"/>
      <c r="P59" s="12">
        <f>M59+O59</f>
        <v>41679</v>
      </c>
      <c r="Q59" s="12"/>
      <c r="R59" s="60">
        <f t="shared" si="6"/>
        <v>41500000</v>
      </c>
      <c r="S59" s="61">
        <v>395</v>
      </c>
      <c r="T59" s="15" t="s">
        <v>38</v>
      </c>
      <c r="U59" s="61" t="s">
        <v>153</v>
      </c>
      <c r="V59" s="61" t="s">
        <v>154</v>
      </c>
      <c r="W59" s="55" t="s">
        <v>500</v>
      </c>
      <c r="X59" s="59" t="s">
        <v>463</v>
      </c>
      <c r="Y59" s="126">
        <f t="shared" si="12"/>
        <v>41679</v>
      </c>
      <c r="Z59" s="119">
        <v>41823</v>
      </c>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row>
    <row r="60" spans="1:153" s="59" customFormat="1" ht="72.75" customHeight="1" x14ac:dyDescent="0.2">
      <c r="A60" s="127">
        <v>56</v>
      </c>
      <c r="B60" s="13" t="s">
        <v>308</v>
      </c>
      <c r="C60" s="55" t="s">
        <v>309</v>
      </c>
      <c r="D60" s="13" t="s">
        <v>24</v>
      </c>
      <c r="E60" s="13" t="s">
        <v>461</v>
      </c>
      <c r="F60" s="56">
        <v>83366000</v>
      </c>
      <c r="G60" s="57" t="s">
        <v>310</v>
      </c>
      <c r="H60" s="38" t="s">
        <v>311</v>
      </c>
      <c r="I60" s="24">
        <v>1</v>
      </c>
      <c r="J60" s="12">
        <v>41547</v>
      </c>
      <c r="K60" s="12">
        <v>41551</v>
      </c>
      <c r="L60" s="72">
        <v>45</v>
      </c>
      <c r="M60" s="12">
        <v>41596</v>
      </c>
      <c r="N60" s="12"/>
      <c r="O60" s="12"/>
      <c r="P60" s="12">
        <f>M60+O60</f>
        <v>41596</v>
      </c>
      <c r="Q60" s="12"/>
      <c r="R60" s="60">
        <f t="shared" si="6"/>
        <v>83366000</v>
      </c>
      <c r="S60" s="61">
        <v>390</v>
      </c>
      <c r="T60" s="15" t="s">
        <v>49</v>
      </c>
      <c r="U60" s="61" t="s">
        <v>312</v>
      </c>
      <c r="V60" s="61" t="s">
        <v>313</v>
      </c>
      <c r="W60" s="55" t="s">
        <v>500</v>
      </c>
      <c r="X60" s="59" t="s">
        <v>463</v>
      </c>
      <c r="Y60" s="126">
        <f t="shared" si="12"/>
        <v>41596</v>
      </c>
      <c r="Z60" s="119">
        <v>41750</v>
      </c>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5"/>
      <c r="EJ60" s="125"/>
      <c r="EK60" s="125"/>
      <c r="EL60" s="125"/>
      <c r="EM60" s="125"/>
      <c r="EN60" s="125"/>
      <c r="EO60" s="125"/>
      <c r="EP60" s="125"/>
      <c r="EQ60" s="125"/>
      <c r="ER60" s="125"/>
      <c r="ES60" s="125"/>
      <c r="ET60" s="125"/>
      <c r="EU60" s="125"/>
      <c r="EV60" s="125"/>
      <c r="EW60" s="125"/>
    </row>
    <row r="61" spans="1:153" s="68" customFormat="1" ht="84" x14ac:dyDescent="0.2">
      <c r="A61" s="127">
        <v>57</v>
      </c>
      <c r="B61" s="13" t="s">
        <v>315</v>
      </c>
      <c r="C61" s="55" t="s">
        <v>316</v>
      </c>
      <c r="D61" s="13" t="s">
        <v>50</v>
      </c>
      <c r="E61" s="13" t="s">
        <v>28</v>
      </c>
      <c r="F61" s="66">
        <v>154964632</v>
      </c>
      <c r="G61" s="23" t="s">
        <v>23</v>
      </c>
      <c r="H61" s="38" t="s">
        <v>317</v>
      </c>
      <c r="I61" s="81">
        <v>1</v>
      </c>
      <c r="J61" s="12">
        <v>41548</v>
      </c>
      <c r="K61" s="12">
        <v>41554</v>
      </c>
      <c r="L61" s="54">
        <v>90</v>
      </c>
      <c r="M61" s="12">
        <v>41638</v>
      </c>
      <c r="N61" s="12"/>
      <c r="O61" s="69"/>
      <c r="P61" s="12">
        <f>M61+O61</f>
        <v>41638</v>
      </c>
      <c r="Q61" s="69"/>
      <c r="R61" s="60">
        <f t="shared" si="6"/>
        <v>154964632</v>
      </c>
      <c r="S61" s="81">
        <v>405</v>
      </c>
      <c r="T61" s="15" t="s">
        <v>37</v>
      </c>
      <c r="U61" s="55" t="s">
        <v>249</v>
      </c>
      <c r="V61" s="55" t="s">
        <v>93</v>
      </c>
      <c r="W61" s="55" t="s">
        <v>500</v>
      </c>
      <c r="X61" s="59" t="s">
        <v>463</v>
      </c>
      <c r="Y61" s="126">
        <f t="shared" si="12"/>
        <v>41638</v>
      </c>
      <c r="Z61" s="119">
        <v>41740</v>
      </c>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25"/>
      <c r="CY61" s="125"/>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125"/>
      <c r="EA61" s="125"/>
      <c r="EB61" s="125"/>
      <c r="EC61" s="125"/>
      <c r="ED61" s="125"/>
      <c r="EE61" s="125"/>
      <c r="EF61" s="125"/>
      <c r="EG61" s="125"/>
      <c r="EH61" s="125"/>
      <c r="EI61" s="125"/>
      <c r="EJ61" s="125"/>
      <c r="EK61" s="125"/>
      <c r="EL61" s="125"/>
      <c r="EM61" s="125"/>
      <c r="EN61" s="125"/>
      <c r="EO61" s="125"/>
      <c r="EP61" s="125"/>
      <c r="EQ61" s="125"/>
      <c r="ER61" s="125"/>
      <c r="ES61" s="125"/>
      <c r="ET61" s="125"/>
      <c r="EU61" s="125"/>
      <c r="EV61" s="125"/>
      <c r="EW61" s="125"/>
    </row>
    <row r="62" spans="1:153" s="68" customFormat="1" ht="137.25" customHeight="1" x14ac:dyDescent="0.2">
      <c r="A62" s="127">
        <v>58</v>
      </c>
      <c r="B62" s="13" t="s">
        <v>318</v>
      </c>
      <c r="C62" s="55" t="s">
        <v>319</v>
      </c>
      <c r="D62" s="13" t="s">
        <v>14</v>
      </c>
      <c r="E62" s="13" t="s">
        <v>28</v>
      </c>
      <c r="F62" s="66">
        <v>1000000</v>
      </c>
      <c r="G62" s="57" t="s">
        <v>320</v>
      </c>
      <c r="H62" s="38">
        <v>79553282</v>
      </c>
      <c r="I62" s="24"/>
      <c r="J62" s="12">
        <v>41549</v>
      </c>
      <c r="K62" s="12">
        <v>41550</v>
      </c>
      <c r="L62" s="54">
        <v>30</v>
      </c>
      <c r="M62" s="12">
        <v>41581</v>
      </c>
      <c r="N62" s="12"/>
      <c r="O62" s="69"/>
      <c r="P62" s="12">
        <f>M62+O62</f>
        <v>41581</v>
      </c>
      <c r="Q62" s="69"/>
      <c r="R62" s="60">
        <f t="shared" si="6"/>
        <v>1000000</v>
      </c>
      <c r="S62" s="81">
        <v>398</v>
      </c>
      <c r="T62" s="15" t="s">
        <v>29</v>
      </c>
      <c r="U62" s="55" t="s">
        <v>249</v>
      </c>
      <c r="V62" s="55" t="s">
        <v>93</v>
      </c>
      <c r="W62" s="55" t="s">
        <v>27</v>
      </c>
      <c r="X62" s="59" t="s">
        <v>464</v>
      </c>
      <c r="Y62" s="126">
        <f t="shared" si="12"/>
        <v>41581</v>
      </c>
      <c r="Z62" s="33"/>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25"/>
      <c r="CA62" s="125"/>
      <c r="CB62" s="125"/>
      <c r="CC62" s="125"/>
      <c r="CD62" s="125"/>
      <c r="CE62" s="125"/>
      <c r="CF62" s="125"/>
      <c r="CG62" s="125"/>
      <c r="CH62" s="125"/>
      <c r="CI62" s="125"/>
      <c r="CJ62" s="125"/>
      <c r="CK62" s="125"/>
      <c r="CL62" s="125"/>
      <c r="CM62" s="125"/>
      <c r="CN62" s="125"/>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25"/>
      <c r="EA62" s="125"/>
      <c r="EB62" s="125"/>
      <c r="EC62" s="125"/>
      <c r="ED62" s="125"/>
      <c r="EE62" s="125"/>
      <c r="EF62" s="125"/>
      <c r="EG62" s="125"/>
      <c r="EH62" s="125"/>
      <c r="EI62" s="125"/>
      <c r="EJ62" s="125"/>
      <c r="EK62" s="125"/>
      <c r="EL62" s="125"/>
      <c r="EM62" s="125"/>
      <c r="EN62" s="125"/>
      <c r="EO62" s="125"/>
      <c r="EP62" s="125"/>
      <c r="EQ62" s="125"/>
      <c r="ER62" s="125"/>
      <c r="ES62" s="125"/>
      <c r="ET62" s="125"/>
      <c r="EU62" s="125"/>
      <c r="EV62" s="125"/>
      <c r="EW62" s="125"/>
    </row>
    <row r="63" spans="1:153" s="68" customFormat="1" ht="156" x14ac:dyDescent="0.2">
      <c r="A63" s="127">
        <v>59</v>
      </c>
      <c r="B63" s="13" t="s">
        <v>321</v>
      </c>
      <c r="C63" s="55" t="s">
        <v>322</v>
      </c>
      <c r="D63" s="13" t="s">
        <v>14</v>
      </c>
      <c r="E63" s="23" t="s">
        <v>323</v>
      </c>
      <c r="F63" s="66">
        <v>16240000</v>
      </c>
      <c r="G63" s="23" t="s">
        <v>324</v>
      </c>
      <c r="H63" s="38">
        <v>79284479</v>
      </c>
      <c r="I63" s="24"/>
      <c r="J63" s="12">
        <v>41555</v>
      </c>
      <c r="K63" s="12">
        <v>41556</v>
      </c>
      <c r="L63" s="54">
        <v>30</v>
      </c>
      <c r="M63" s="12">
        <v>41585</v>
      </c>
      <c r="N63" s="119">
        <v>41585</v>
      </c>
      <c r="O63" s="54">
        <v>15</v>
      </c>
      <c r="P63" s="12">
        <v>41601</v>
      </c>
      <c r="Q63" s="69"/>
      <c r="R63" s="60">
        <f t="shared" si="6"/>
        <v>16240000</v>
      </c>
      <c r="S63" s="81">
        <v>411</v>
      </c>
      <c r="T63" s="15" t="s">
        <v>220</v>
      </c>
      <c r="U63" s="61" t="s">
        <v>312</v>
      </c>
      <c r="V63" s="61" t="s">
        <v>313</v>
      </c>
      <c r="W63" s="55" t="s">
        <v>500</v>
      </c>
      <c r="X63" s="68" t="s">
        <v>465</v>
      </c>
      <c r="Y63" s="126">
        <f t="shared" si="12"/>
        <v>41601</v>
      </c>
      <c r="Z63" s="119">
        <v>41667</v>
      </c>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row>
    <row r="64" spans="1:153" s="68" customFormat="1" ht="63.75" x14ac:dyDescent="0.2">
      <c r="A64" s="127">
        <v>60</v>
      </c>
      <c r="B64" s="13" t="s">
        <v>325</v>
      </c>
      <c r="C64" s="23" t="s">
        <v>326</v>
      </c>
      <c r="D64" s="13" t="s">
        <v>24</v>
      </c>
      <c r="E64" s="13" t="s">
        <v>28</v>
      </c>
      <c r="F64" s="66">
        <v>90000000</v>
      </c>
      <c r="G64" s="23" t="s">
        <v>327</v>
      </c>
      <c r="H64" s="38" t="s">
        <v>328</v>
      </c>
      <c r="I64" s="81">
        <v>0</v>
      </c>
      <c r="J64" s="12">
        <v>41558</v>
      </c>
      <c r="K64" s="12">
        <v>41563</v>
      </c>
      <c r="L64" s="54">
        <v>120</v>
      </c>
      <c r="M64" s="12">
        <v>41685</v>
      </c>
      <c r="N64" s="12"/>
      <c r="O64" s="69"/>
      <c r="P64" s="12">
        <f>M64+O64</f>
        <v>41685</v>
      </c>
      <c r="Q64" s="69"/>
      <c r="R64" s="60">
        <f t="shared" si="6"/>
        <v>90000000</v>
      </c>
      <c r="S64" s="61">
        <v>413</v>
      </c>
      <c r="T64" s="15" t="s">
        <v>35</v>
      </c>
      <c r="U64" s="61" t="s">
        <v>292</v>
      </c>
      <c r="V64" s="76" t="s">
        <v>293</v>
      </c>
      <c r="W64" s="55" t="s">
        <v>500</v>
      </c>
      <c r="X64" s="59" t="s">
        <v>463</v>
      </c>
      <c r="Y64" s="126">
        <f t="shared" si="12"/>
        <v>41685</v>
      </c>
      <c r="Z64" s="119">
        <v>41781</v>
      </c>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row>
    <row r="65" spans="1:153" s="68" customFormat="1" ht="89.25" x14ac:dyDescent="0.2">
      <c r="A65" s="127">
        <v>61</v>
      </c>
      <c r="B65" s="13" t="s">
        <v>329</v>
      </c>
      <c r="C65" s="23" t="s">
        <v>330</v>
      </c>
      <c r="D65" s="13" t="s">
        <v>24</v>
      </c>
      <c r="E65" s="13" t="s">
        <v>461</v>
      </c>
      <c r="F65" s="66">
        <v>96854000</v>
      </c>
      <c r="G65" s="23" t="s">
        <v>331</v>
      </c>
      <c r="H65" s="38" t="s">
        <v>332</v>
      </c>
      <c r="I65" s="81">
        <v>6</v>
      </c>
      <c r="J65" s="12">
        <v>41562</v>
      </c>
      <c r="K65" s="12">
        <v>41568</v>
      </c>
      <c r="L65" s="54">
        <v>120</v>
      </c>
      <c r="M65" s="12">
        <v>41690</v>
      </c>
      <c r="N65" s="12"/>
      <c r="O65" s="69"/>
      <c r="P65" s="12">
        <f>M65+O65</f>
        <v>41690</v>
      </c>
      <c r="Q65" s="69"/>
      <c r="R65" s="60">
        <f t="shared" si="6"/>
        <v>96854000</v>
      </c>
      <c r="S65" s="81">
        <v>429</v>
      </c>
      <c r="T65" s="15" t="s">
        <v>38</v>
      </c>
      <c r="U65" s="55" t="s">
        <v>153</v>
      </c>
      <c r="V65" s="55" t="s">
        <v>154</v>
      </c>
      <c r="W65" s="55" t="s">
        <v>500</v>
      </c>
      <c r="X65" s="59" t="s">
        <v>463</v>
      </c>
      <c r="Y65" s="126">
        <f t="shared" si="12"/>
        <v>41690</v>
      </c>
      <c r="Z65" s="119">
        <v>41794</v>
      </c>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row>
    <row r="66" spans="1:153" s="68" customFormat="1" ht="102" x14ac:dyDescent="0.2">
      <c r="A66" s="127">
        <v>62</v>
      </c>
      <c r="B66" s="13" t="s">
        <v>333</v>
      </c>
      <c r="C66" s="23" t="s">
        <v>334</v>
      </c>
      <c r="D66" s="13" t="s">
        <v>14</v>
      </c>
      <c r="E66" s="13" t="s">
        <v>15</v>
      </c>
      <c r="F66" s="77">
        <v>7690885</v>
      </c>
      <c r="G66" s="23" t="s">
        <v>335</v>
      </c>
      <c r="H66" s="38" t="s">
        <v>336</v>
      </c>
      <c r="I66" s="24">
        <v>3</v>
      </c>
      <c r="J66" s="12">
        <v>41563</v>
      </c>
      <c r="K66" s="12">
        <v>41563</v>
      </c>
      <c r="L66" s="54">
        <v>8</v>
      </c>
      <c r="M66" s="12">
        <v>41572</v>
      </c>
      <c r="N66" s="12"/>
      <c r="O66" s="69"/>
      <c r="P66" s="12">
        <f>M66+O66</f>
        <v>41572</v>
      </c>
      <c r="Q66" s="69"/>
      <c r="R66" s="60">
        <f t="shared" si="6"/>
        <v>7690885</v>
      </c>
      <c r="S66" s="81">
        <v>423</v>
      </c>
      <c r="T66" s="15" t="s">
        <v>37</v>
      </c>
      <c r="U66" s="55" t="s">
        <v>249</v>
      </c>
      <c r="V66" s="55" t="s">
        <v>93</v>
      </c>
      <c r="W66" s="55" t="s">
        <v>500</v>
      </c>
      <c r="X66" s="68" t="s">
        <v>465</v>
      </c>
      <c r="Y66" s="126">
        <f t="shared" si="12"/>
        <v>41572</v>
      </c>
      <c r="Z66" s="119">
        <v>41607</v>
      </c>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B66" s="125"/>
      <c r="CC66" s="125"/>
      <c r="CD66" s="125"/>
      <c r="CE66" s="125"/>
      <c r="CF66" s="125"/>
      <c r="CG66" s="125"/>
      <c r="CH66" s="125"/>
      <c r="CI66" s="125"/>
      <c r="CJ66" s="125"/>
      <c r="CK66" s="125"/>
      <c r="CL66" s="125"/>
      <c r="CM66" s="125"/>
      <c r="CN66" s="125"/>
      <c r="CO66" s="125"/>
      <c r="CP66" s="125"/>
      <c r="CQ66" s="125"/>
      <c r="CR66" s="125"/>
      <c r="CS66" s="125"/>
      <c r="CT66" s="125"/>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row>
    <row r="67" spans="1:153" s="68" customFormat="1" ht="114.75" x14ac:dyDescent="0.2">
      <c r="A67" s="127">
        <v>63</v>
      </c>
      <c r="B67" s="13" t="s">
        <v>337</v>
      </c>
      <c r="C67" s="23" t="s">
        <v>338</v>
      </c>
      <c r="D67" s="13" t="s">
        <v>14</v>
      </c>
      <c r="E67" s="13" t="s">
        <v>15</v>
      </c>
      <c r="F67" s="77">
        <v>12980000</v>
      </c>
      <c r="G67" s="23" t="s">
        <v>339</v>
      </c>
      <c r="H67" s="38" t="s">
        <v>340</v>
      </c>
      <c r="I67" s="81">
        <v>7</v>
      </c>
      <c r="J67" s="12">
        <v>41564</v>
      </c>
      <c r="K67" s="12">
        <v>41571</v>
      </c>
      <c r="L67" s="54">
        <v>30</v>
      </c>
      <c r="M67" s="12">
        <v>41614</v>
      </c>
      <c r="N67" s="12"/>
      <c r="O67" s="69"/>
      <c r="P67" s="12">
        <f>M67+O67</f>
        <v>41614</v>
      </c>
      <c r="Q67" s="69"/>
      <c r="R67" s="60">
        <f t="shared" si="6"/>
        <v>12980000</v>
      </c>
      <c r="S67" s="81">
        <v>428</v>
      </c>
      <c r="T67" s="15" t="s">
        <v>49</v>
      </c>
      <c r="U67" s="61" t="s">
        <v>312</v>
      </c>
      <c r="V67" s="76" t="s">
        <v>313</v>
      </c>
      <c r="W67" s="55" t="s">
        <v>500</v>
      </c>
      <c r="X67" s="68" t="s">
        <v>465</v>
      </c>
      <c r="Y67" s="126">
        <f t="shared" si="12"/>
        <v>41614</v>
      </c>
      <c r="Z67" s="119">
        <v>41668</v>
      </c>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row>
    <row r="68" spans="1:153" s="71" customFormat="1" ht="204" x14ac:dyDescent="0.2">
      <c r="A68" s="161">
        <v>64</v>
      </c>
      <c r="B68" s="62" t="s">
        <v>341</v>
      </c>
      <c r="C68" s="65" t="s">
        <v>342</v>
      </c>
      <c r="D68" s="62" t="s">
        <v>13</v>
      </c>
      <c r="E68" s="62" t="s">
        <v>10</v>
      </c>
      <c r="F68" s="77">
        <v>33873000</v>
      </c>
      <c r="G68" s="57" t="s">
        <v>267</v>
      </c>
      <c r="H68" s="38" t="s">
        <v>268</v>
      </c>
      <c r="I68" s="75">
        <v>3</v>
      </c>
      <c r="J68" s="12">
        <v>41568</v>
      </c>
      <c r="K68" s="12">
        <v>41568</v>
      </c>
      <c r="L68" s="54">
        <v>90</v>
      </c>
      <c r="M68" s="12">
        <v>41659</v>
      </c>
      <c r="N68" s="12"/>
      <c r="O68" s="69"/>
      <c r="P68" s="12">
        <f>M68+O68</f>
        <v>41659</v>
      </c>
      <c r="Q68" s="69"/>
      <c r="R68" s="60">
        <f t="shared" si="6"/>
        <v>33873000</v>
      </c>
      <c r="S68" s="120">
        <v>38</v>
      </c>
      <c r="T68" s="15" t="s">
        <v>47</v>
      </c>
      <c r="U68" s="55" t="s">
        <v>110</v>
      </c>
      <c r="V68" s="55" t="s">
        <v>343</v>
      </c>
      <c r="W68" s="55" t="s">
        <v>500</v>
      </c>
      <c r="X68" s="59" t="s">
        <v>463</v>
      </c>
      <c r="Y68" s="126">
        <f>P68</f>
        <v>41659</v>
      </c>
      <c r="Z68" s="162">
        <v>41667</v>
      </c>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row>
    <row r="69" spans="1:153" s="68" customFormat="1" ht="141.75" customHeight="1" x14ac:dyDescent="0.2">
      <c r="A69" s="127">
        <v>65</v>
      </c>
      <c r="B69" s="13" t="s">
        <v>344</v>
      </c>
      <c r="C69" s="26" t="s">
        <v>345</v>
      </c>
      <c r="D69" s="13" t="s">
        <v>24</v>
      </c>
      <c r="E69" s="13" t="s">
        <v>15</v>
      </c>
      <c r="F69" s="77">
        <v>1863411990</v>
      </c>
      <c r="G69" s="26" t="s">
        <v>346</v>
      </c>
      <c r="H69" s="38" t="s">
        <v>347</v>
      </c>
      <c r="I69" s="81">
        <v>1</v>
      </c>
      <c r="J69" s="12">
        <v>41570</v>
      </c>
      <c r="K69" s="12">
        <v>41576</v>
      </c>
      <c r="L69" s="54">
        <v>60</v>
      </c>
      <c r="M69" s="12">
        <v>41636</v>
      </c>
      <c r="N69" s="119">
        <v>41636</v>
      </c>
      <c r="O69" s="54">
        <v>30</v>
      </c>
      <c r="P69" s="12">
        <v>41674</v>
      </c>
      <c r="Q69" s="69"/>
      <c r="R69" s="60">
        <f t="shared" si="6"/>
        <v>1863411990</v>
      </c>
      <c r="S69" s="81">
        <v>440</v>
      </c>
      <c r="T69" s="15" t="s">
        <v>220</v>
      </c>
      <c r="U69" s="55" t="s">
        <v>263</v>
      </c>
      <c r="V69" s="55" t="s">
        <v>264</v>
      </c>
      <c r="W69" s="55" t="s">
        <v>27</v>
      </c>
      <c r="X69" s="59" t="s">
        <v>463</v>
      </c>
      <c r="Y69" s="126">
        <f t="shared" ref="Y69:Y76" si="13">P69</f>
        <v>41674</v>
      </c>
      <c r="Z69" s="119"/>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row>
    <row r="70" spans="1:153" s="68" customFormat="1" ht="153" x14ac:dyDescent="0.2">
      <c r="A70" s="127">
        <v>66</v>
      </c>
      <c r="B70" s="13" t="s">
        <v>348</v>
      </c>
      <c r="C70" s="23" t="s">
        <v>349</v>
      </c>
      <c r="D70" s="13" t="s">
        <v>13</v>
      </c>
      <c r="E70" s="13" t="s">
        <v>28</v>
      </c>
      <c r="F70" s="77">
        <v>53330509</v>
      </c>
      <c r="G70" s="23" t="s">
        <v>350</v>
      </c>
      <c r="H70" s="38" t="s">
        <v>351</v>
      </c>
      <c r="I70" s="81">
        <v>2</v>
      </c>
      <c r="J70" s="12">
        <v>41572</v>
      </c>
      <c r="K70" s="12">
        <v>41575</v>
      </c>
      <c r="L70" s="54">
        <v>6</v>
      </c>
      <c r="M70" s="12">
        <v>41580</v>
      </c>
      <c r="N70" s="12"/>
      <c r="O70" s="69"/>
      <c r="P70" s="12">
        <f>M70+O70</f>
        <v>41580</v>
      </c>
      <c r="Q70" s="69"/>
      <c r="R70" s="60">
        <f t="shared" si="6"/>
        <v>53330509</v>
      </c>
      <c r="S70" s="81">
        <v>445</v>
      </c>
      <c r="T70" s="15" t="s">
        <v>37</v>
      </c>
      <c r="U70" s="55" t="s">
        <v>249</v>
      </c>
      <c r="V70" s="55" t="s">
        <v>93</v>
      </c>
      <c r="W70" s="55" t="s">
        <v>500</v>
      </c>
      <c r="X70" s="59" t="s">
        <v>463</v>
      </c>
      <c r="Y70" s="126">
        <f t="shared" si="13"/>
        <v>41580</v>
      </c>
      <c r="Z70" s="119">
        <v>41691</v>
      </c>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5"/>
      <c r="CR70" s="125"/>
      <c r="CS70" s="125"/>
      <c r="CT70" s="125"/>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row>
    <row r="71" spans="1:153" s="68" customFormat="1" ht="101.25" customHeight="1" x14ac:dyDescent="0.2">
      <c r="A71" s="127">
        <v>67</v>
      </c>
      <c r="B71" s="13" t="s">
        <v>352</v>
      </c>
      <c r="C71" s="23" t="s">
        <v>353</v>
      </c>
      <c r="D71" s="13" t="s">
        <v>14</v>
      </c>
      <c r="E71" s="13" t="s">
        <v>15</v>
      </c>
      <c r="F71" s="77">
        <v>2450000</v>
      </c>
      <c r="G71" s="23" t="s">
        <v>354</v>
      </c>
      <c r="H71" s="38" t="s">
        <v>355</v>
      </c>
      <c r="I71" s="81">
        <v>5</v>
      </c>
      <c r="J71" s="12">
        <v>41572</v>
      </c>
      <c r="K71" s="12">
        <v>41578</v>
      </c>
      <c r="L71" s="54">
        <v>30</v>
      </c>
      <c r="M71" s="12">
        <v>41607</v>
      </c>
      <c r="N71" s="119">
        <v>41607</v>
      </c>
      <c r="O71" s="54">
        <v>15</v>
      </c>
      <c r="P71" s="12">
        <v>41622</v>
      </c>
      <c r="Q71" s="12"/>
      <c r="R71" s="60">
        <f t="shared" si="6"/>
        <v>2450000</v>
      </c>
      <c r="S71" s="81">
        <v>444</v>
      </c>
      <c r="T71" s="15" t="s">
        <v>220</v>
      </c>
      <c r="U71" s="55" t="s">
        <v>153</v>
      </c>
      <c r="V71" s="55" t="s">
        <v>154</v>
      </c>
      <c r="W71" s="55" t="s">
        <v>27</v>
      </c>
      <c r="X71" s="68" t="s">
        <v>465</v>
      </c>
      <c r="Y71" s="126">
        <f t="shared" si="13"/>
        <v>41622</v>
      </c>
      <c r="Z71" s="33"/>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5"/>
      <c r="CR71" s="125"/>
      <c r="CS71" s="125"/>
      <c r="CT71" s="125"/>
      <c r="CU71" s="125"/>
      <c r="CV71" s="125"/>
      <c r="CW71" s="125"/>
      <c r="CX71" s="125"/>
      <c r="CY71" s="125"/>
      <c r="CZ71" s="125"/>
      <c r="DA71" s="125"/>
      <c r="DB71" s="125"/>
      <c r="DC71" s="125"/>
      <c r="DD71" s="125"/>
      <c r="DE71" s="125"/>
      <c r="DF71" s="125"/>
      <c r="DG71" s="125"/>
      <c r="DH71" s="125"/>
      <c r="DI71" s="125"/>
      <c r="DJ71" s="125"/>
      <c r="DK71" s="125"/>
      <c r="DL71" s="125"/>
      <c r="DM71" s="125"/>
      <c r="DN71" s="125"/>
      <c r="DO71" s="125"/>
      <c r="DP71" s="125"/>
      <c r="DQ71" s="125"/>
      <c r="DR71" s="125"/>
      <c r="DS71" s="125"/>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5"/>
      <c r="EW71" s="125"/>
    </row>
    <row r="72" spans="1:153" s="68" customFormat="1" ht="102" x14ac:dyDescent="0.2">
      <c r="A72" s="127">
        <v>68</v>
      </c>
      <c r="B72" s="13" t="s">
        <v>356</v>
      </c>
      <c r="C72" s="23" t="s">
        <v>357</v>
      </c>
      <c r="D72" s="13" t="s">
        <v>24</v>
      </c>
      <c r="E72" s="13" t="s">
        <v>461</v>
      </c>
      <c r="F72" s="77">
        <v>36480000</v>
      </c>
      <c r="G72" s="23" t="s">
        <v>358</v>
      </c>
      <c r="H72" s="38" t="s">
        <v>359</v>
      </c>
      <c r="I72" s="81">
        <v>7</v>
      </c>
      <c r="J72" s="12">
        <v>41572</v>
      </c>
      <c r="K72" s="12">
        <v>41590</v>
      </c>
      <c r="L72" s="54">
        <v>90</v>
      </c>
      <c r="M72" s="12">
        <v>41681</v>
      </c>
      <c r="N72" s="12"/>
      <c r="O72" s="69"/>
      <c r="P72" s="12">
        <f>M72+O72</f>
        <v>41681</v>
      </c>
      <c r="Q72" s="69"/>
      <c r="R72" s="60">
        <f t="shared" si="6"/>
        <v>36480000</v>
      </c>
      <c r="S72" s="81">
        <v>449</v>
      </c>
      <c r="T72" s="15" t="s">
        <v>360</v>
      </c>
      <c r="U72" s="55" t="s">
        <v>249</v>
      </c>
      <c r="V72" s="55" t="s">
        <v>93</v>
      </c>
      <c r="W72" s="55" t="s">
        <v>500</v>
      </c>
      <c r="X72" s="59" t="s">
        <v>463</v>
      </c>
      <c r="Y72" s="126">
        <f t="shared" si="13"/>
        <v>41681</v>
      </c>
      <c r="Z72" s="119">
        <v>41794</v>
      </c>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row>
    <row r="73" spans="1:153" s="68" customFormat="1" ht="89.25" x14ac:dyDescent="0.2">
      <c r="A73" s="127">
        <v>69</v>
      </c>
      <c r="B73" s="13" t="s">
        <v>361</v>
      </c>
      <c r="C73" s="23" t="s">
        <v>362</v>
      </c>
      <c r="D73" s="13" t="s">
        <v>24</v>
      </c>
      <c r="E73" s="13" t="s">
        <v>461</v>
      </c>
      <c r="F73" s="77">
        <v>56880300</v>
      </c>
      <c r="G73" s="26" t="s">
        <v>363</v>
      </c>
      <c r="H73" s="38" t="s">
        <v>364</v>
      </c>
      <c r="I73" s="81">
        <v>3</v>
      </c>
      <c r="J73" s="12">
        <v>41575</v>
      </c>
      <c r="K73" s="12">
        <v>41590</v>
      </c>
      <c r="L73" s="54">
        <v>240</v>
      </c>
      <c r="M73" s="12">
        <v>41831</v>
      </c>
      <c r="N73" s="12"/>
      <c r="O73" s="69"/>
      <c r="P73" s="12">
        <f>M73+O73</f>
        <v>41831</v>
      </c>
      <c r="Q73" s="56">
        <v>8622602</v>
      </c>
      <c r="R73" s="60">
        <f t="shared" si="6"/>
        <v>65502902</v>
      </c>
      <c r="S73" s="81">
        <v>451</v>
      </c>
      <c r="T73" s="15" t="s">
        <v>49</v>
      </c>
      <c r="U73" s="55" t="s">
        <v>153</v>
      </c>
      <c r="V73" s="55" t="s">
        <v>154</v>
      </c>
      <c r="W73" s="55" t="s">
        <v>500</v>
      </c>
      <c r="X73" s="59" t="s">
        <v>463</v>
      </c>
      <c r="Y73" s="126">
        <f t="shared" si="13"/>
        <v>41831</v>
      </c>
      <c r="Z73" s="119">
        <v>41848</v>
      </c>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row>
    <row r="74" spans="1:153" s="68" customFormat="1" ht="106.5" customHeight="1" x14ac:dyDescent="0.2">
      <c r="A74" s="127">
        <v>70</v>
      </c>
      <c r="B74" s="13" t="s">
        <v>356</v>
      </c>
      <c r="C74" s="23" t="s">
        <v>365</v>
      </c>
      <c r="D74" s="13" t="s">
        <v>24</v>
      </c>
      <c r="E74" s="13" t="s">
        <v>461</v>
      </c>
      <c r="F74" s="77">
        <v>16588800</v>
      </c>
      <c r="G74" s="26" t="s">
        <v>366</v>
      </c>
      <c r="H74" s="38" t="s">
        <v>367</v>
      </c>
      <c r="I74" s="81">
        <v>6</v>
      </c>
      <c r="J74" s="12">
        <v>41575</v>
      </c>
      <c r="K74" s="12">
        <v>41584</v>
      </c>
      <c r="L74" s="54">
        <v>90</v>
      </c>
      <c r="M74" s="12">
        <v>41675</v>
      </c>
      <c r="N74" s="12"/>
      <c r="O74" s="69"/>
      <c r="P74" s="12">
        <f>M74+O74</f>
        <v>41675</v>
      </c>
      <c r="Q74" s="69"/>
      <c r="R74" s="60">
        <f t="shared" si="6"/>
        <v>16588800</v>
      </c>
      <c r="S74" s="81">
        <v>450</v>
      </c>
      <c r="T74" s="15" t="s">
        <v>360</v>
      </c>
      <c r="U74" s="55" t="s">
        <v>249</v>
      </c>
      <c r="V74" s="55" t="s">
        <v>93</v>
      </c>
      <c r="W74" s="55" t="s">
        <v>500</v>
      </c>
      <c r="X74" s="68" t="s">
        <v>465</v>
      </c>
      <c r="Y74" s="126">
        <f t="shared" si="13"/>
        <v>41675</v>
      </c>
      <c r="Z74" s="119">
        <v>41757</v>
      </c>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125"/>
      <c r="CK74" s="125"/>
      <c r="CL74" s="125"/>
      <c r="CM74" s="125"/>
      <c r="CN74" s="125"/>
      <c r="CO74" s="125"/>
      <c r="CP74" s="125"/>
      <c r="CQ74" s="125"/>
      <c r="CR74" s="125"/>
      <c r="CS74" s="125"/>
      <c r="CT74" s="125"/>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row>
    <row r="75" spans="1:153" s="68" customFormat="1" ht="114.75" x14ac:dyDescent="0.2">
      <c r="A75" s="127">
        <v>71</v>
      </c>
      <c r="B75" s="13" t="s">
        <v>368</v>
      </c>
      <c r="C75" s="23" t="s">
        <v>369</v>
      </c>
      <c r="D75" s="13" t="s">
        <v>21</v>
      </c>
      <c r="E75" s="13" t="s">
        <v>28</v>
      </c>
      <c r="F75" s="77">
        <v>789216756</v>
      </c>
      <c r="G75" s="55" t="s">
        <v>370</v>
      </c>
      <c r="H75" s="96" t="s">
        <v>371</v>
      </c>
      <c r="I75" s="97">
        <v>6</v>
      </c>
      <c r="J75" s="12">
        <v>41576</v>
      </c>
      <c r="K75" s="12">
        <v>41579</v>
      </c>
      <c r="L75" s="54">
        <v>365</v>
      </c>
      <c r="M75" s="12">
        <v>41943</v>
      </c>
      <c r="N75" s="119">
        <v>41944</v>
      </c>
      <c r="O75" s="19" t="s">
        <v>457</v>
      </c>
      <c r="P75" s="30" t="s">
        <v>458</v>
      </c>
      <c r="Q75" s="20" t="s">
        <v>459</v>
      </c>
      <c r="R75" s="60">
        <f>F75+341225000+41000000</f>
        <v>1171441756</v>
      </c>
      <c r="S75" s="81">
        <v>456</v>
      </c>
      <c r="T75" s="15" t="s">
        <v>36</v>
      </c>
      <c r="U75" s="61" t="s">
        <v>312</v>
      </c>
      <c r="V75" s="61" t="s">
        <v>313</v>
      </c>
      <c r="W75" s="55" t="s">
        <v>500</v>
      </c>
      <c r="X75" s="59" t="s">
        <v>463</v>
      </c>
      <c r="Y75" s="126">
        <v>42094</v>
      </c>
      <c r="Z75" s="119">
        <v>42411</v>
      </c>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c r="CP75" s="125"/>
      <c r="CQ75" s="125"/>
      <c r="CR75" s="125"/>
      <c r="CS75" s="125"/>
      <c r="CT75" s="125"/>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row>
    <row r="76" spans="1:153" s="68" customFormat="1" ht="114.75" x14ac:dyDescent="0.2">
      <c r="A76" s="127">
        <v>72</v>
      </c>
      <c r="B76" s="13" t="s">
        <v>356</v>
      </c>
      <c r="C76" s="23" t="s">
        <v>372</v>
      </c>
      <c r="D76" s="13" t="s">
        <v>24</v>
      </c>
      <c r="E76" s="13" t="s">
        <v>461</v>
      </c>
      <c r="F76" s="77">
        <v>12787898</v>
      </c>
      <c r="G76" s="26" t="s">
        <v>373</v>
      </c>
      <c r="H76" s="38" t="s">
        <v>374</v>
      </c>
      <c r="I76" s="81">
        <v>6</v>
      </c>
      <c r="J76" s="12">
        <v>41576</v>
      </c>
      <c r="K76" s="12">
        <v>41583</v>
      </c>
      <c r="L76" s="54">
        <v>90</v>
      </c>
      <c r="M76" s="12">
        <v>41674</v>
      </c>
      <c r="N76" s="12"/>
      <c r="O76" s="69"/>
      <c r="P76" s="12">
        <f>M76+O76</f>
        <v>41674</v>
      </c>
      <c r="Q76" s="69"/>
      <c r="R76" s="60">
        <f t="shared" si="6"/>
        <v>12787898</v>
      </c>
      <c r="S76" s="81">
        <v>455</v>
      </c>
      <c r="T76" s="15" t="s">
        <v>360</v>
      </c>
      <c r="U76" s="55" t="s">
        <v>249</v>
      </c>
      <c r="V76" s="55" t="s">
        <v>93</v>
      </c>
      <c r="W76" s="55" t="s">
        <v>500</v>
      </c>
      <c r="X76" s="59" t="s">
        <v>463</v>
      </c>
      <c r="Y76" s="126">
        <f t="shared" si="13"/>
        <v>41674</v>
      </c>
      <c r="Z76" s="119">
        <v>41757</v>
      </c>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row>
    <row r="77" spans="1:153" s="63" customFormat="1" ht="96" x14ac:dyDescent="0.2">
      <c r="A77" s="161">
        <v>73</v>
      </c>
      <c r="B77" s="62" t="s">
        <v>375</v>
      </c>
      <c r="C77" s="55" t="s">
        <v>376</v>
      </c>
      <c r="D77" s="62" t="s">
        <v>14</v>
      </c>
      <c r="E77" s="62" t="s">
        <v>15</v>
      </c>
      <c r="F77" s="77">
        <v>3296752</v>
      </c>
      <c r="G77" s="57" t="s">
        <v>377</v>
      </c>
      <c r="H77" s="38" t="s">
        <v>332</v>
      </c>
      <c r="I77" s="24">
        <v>6</v>
      </c>
      <c r="J77" s="12">
        <v>41577</v>
      </c>
      <c r="K77" s="12">
        <v>41583</v>
      </c>
      <c r="L77" s="54">
        <v>30</v>
      </c>
      <c r="M77" s="12">
        <v>41612</v>
      </c>
      <c r="N77" s="12"/>
      <c r="O77" s="12"/>
      <c r="P77" s="12">
        <f>M77+O77</f>
        <v>41612</v>
      </c>
      <c r="Q77" s="12"/>
      <c r="R77" s="60">
        <f t="shared" si="6"/>
        <v>3296752</v>
      </c>
      <c r="S77" s="61">
        <v>39</v>
      </c>
      <c r="T77" s="15" t="s">
        <v>38</v>
      </c>
      <c r="U77" s="55" t="s">
        <v>110</v>
      </c>
      <c r="V77" s="55" t="s">
        <v>343</v>
      </c>
      <c r="W77" s="55" t="s">
        <v>27</v>
      </c>
      <c r="X77" s="59" t="s">
        <v>463</v>
      </c>
      <c r="Y77" s="126">
        <f>P77</f>
        <v>41612</v>
      </c>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25"/>
      <c r="CS77" s="125"/>
      <c r="CT77" s="125"/>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row>
    <row r="78" spans="1:153" s="25" customFormat="1" ht="279.75" customHeight="1" x14ac:dyDescent="0.2">
      <c r="A78" s="127">
        <v>74</v>
      </c>
      <c r="B78" s="13" t="s">
        <v>378</v>
      </c>
      <c r="C78" s="32" t="s">
        <v>488</v>
      </c>
      <c r="D78" s="13" t="s">
        <v>13</v>
      </c>
      <c r="E78" s="13" t="s">
        <v>19</v>
      </c>
      <c r="F78" s="128">
        <v>440462760</v>
      </c>
      <c r="G78" s="32" t="s">
        <v>54</v>
      </c>
      <c r="H78" s="21">
        <v>800037800</v>
      </c>
      <c r="I78" s="16">
        <v>8</v>
      </c>
      <c r="J78" s="18">
        <v>41583</v>
      </c>
      <c r="K78" s="36">
        <v>41609</v>
      </c>
      <c r="L78" s="19">
        <v>730</v>
      </c>
      <c r="M78" s="34">
        <v>42336</v>
      </c>
      <c r="N78" s="34"/>
      <c r="O78" s="19">
        <v>365</v>
      </c>
      <c r="P78" s="18">
        <v>42701</v>
      </c>
      <c r="Q78" s="20">
        <v>200621305</v>
      </c>
      <c r="R78" s="41">
        <f>F78+Q78</f>
        <v>641084065</v>
      </c>
      <c r="S78" s="40" t="s">
        <v>16</v>
      </c>
      <c r="T78" s="15" t="s">
        <v>379</v>
      </c>
      <c r="U78" s="15" t="s">
        <v>153</v>
      </c>
      <c r="V78" s="15" t="s">
        <v>154</v>
      </c>
      <c r="W78" s="15" t="s">
        <v>500</v>
      </c>
      <c r="X78" s="25" t="s">
        <v>463</v>
      </c>
      <c r="Y78" s="126">
        <v>42490</v>
      </c>
      <c r="Z78" s="119">
        <v>42531</v>
      </c>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row>
    <row r="79" spans="1:153" s="59" customFormat="1" ht="174.75" customHeight="1" x14ac:dyDescent="0.2">
      <c r="A79" s="61">
        <v>75</v>
      </c>
      <c r="B79" s="64" t="s">
        <v>380</v>
      </c>
      <c r="C79" s="55" t="s">
        <v>381</v>
      </c>
      <c r="D79" s="55" t="s">
        <v>13</v>
      </c>
      <c r="E79" s="13" t="s">
        <v>28</v>
      </c>
      <c r="F79" s="56">
        <v>24000000</v>
      </c>
      <c r="G79" s="57" t="s">
        <v>22</v>
      </c>
      <c r="H79" s="38">
        <v>17633834</v>
      </c>
      <c r="I79" s="24"/>
      <c r="J79" s="12">
        <v>41596</v>
      </c>
      <c r="K79" s="78">
        <v>41597</v>
      </c>
      <c r="L79" s="54">
        <v>120</v>
      </c>
      <c r="M79" s="79">
        <v>41716</v>
      </c>
      <c r="N79" s="119">
        <v>41717</v>
      </c>
      <c r="O79" s="19">
        <v>60</v>
      </c>
      <c r="P79" s="36">
        <v>41777</v>
      </c>
      <c r="Q79" s="56">
        <v>12000000</v>
      </c>
      <c r="R79" s="60">
        <f t="shared" ref="R79:R102" si="14">F79+Q79</f>
        <v>36000000</v>
      </c>
      <c r="S79" s="58" t="s">
        <v>467</v>
      </c>
      <c r="T79" s="15" t="s">
        <v>29</v>
      </c>
      <c r="U79" s="55" t="s">
        <v>153</v>
      </c>
      <c r="V79" s="55" t="s">
        <v>154</v>
      </c>
      <c r="W79" s="55" t="s">
        <v>27</v>
      </c>
      <c r="X79" s="59" t="s">
        <v>464</v>
      </c>
      <c r="Y79" s="126">
        <f t="shared" ref="Y79:Y94" si="15">P79</f>
        <v>41777</v>
      </c>
      <c r="Z79" s="33"/>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25"/>
      <c r="CF79" s="125"/>
      <c r="CG79" s="125"/>
      <c r="CH79" s="125"/>
      <c r="CI79" s="125"/>
      <c r="CJ79" s="125"/>
      <c r="CK79" s="125"/>
      <c r="CL79" s="125"/>
      <c r="CM79" s="125"/>
      <c r="CN79" s="125"/>
      <c r="CO79" s="125"/>
      <c r="CP79" s="125"/>
      <c r="CQ79" s="125"/>
      <c r="CR79" s="125"/>
      <c r="CS79" s="125"/>
      <c r="CT79" s="125"/>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row>
    <row r="80" spans="1:153" s="59" customFormat="1" ht="130.5" customHeight="1" x14ac:dyDescent="0.2">
      <c r="A80" s="61">
        <v>76</v>
      </c>
      <c r="B80" s="64" t="s">
        <v>382</v>
      </c>
      <c r="C80" s="32" t="s">
        <v>383</v>
      </c>
      <c r="D80" s="55" t="s">
        <v>24</v>
      </c>
      <c r="E80" s="13" t="s">
        <v>15</v>
      </c>
      <c r="F80" s="80">
        <v>23174270</v>
      </c>
      <c r="G80" s="32" t="s">
        <v>384</v>
      </c>
      <c r="H80" s="38">
        <v>900110012</v>
      </c>
      <c r="I80" s="24">
        <v>5</v>
      </c>
      <c r="J80" s="12">
        <v>41598</v>
      </c>
      <c r="K80" s="78">
        <v>41603</v>
      </c>
      <c r="L80" s="54">
        <v>30</v>
      </c>
      <c r="M80" s="79">
        <v>41632</v>
      </c>
      <c r="N80" s="79"/>
      <c r="O80" s="12"/>
      <c r="P80" s="12">
        <f>M80+O80</f>
        <v>41632</v>
      </c>
      <c r="Q80" s="12"/>
      <c r="R80" s="60">
        <f t="shared" si="14"/>
        <v>23174270</v>
      </c>
      <c r="S80" s="58" t="s">
        <v>468</v>
      </c>
      <c r="T80" s="15" t="s">
        <v>34</v>
      </c>
      <c r="U80" s="61" t="s">
        <v>312</v>
      </c>
      <c r="V80" s="61" t="s">
        <v>313</v>
      </c>
      <c r="W80" s="55" t="s">
        <v>27</v>
      </c>
      <c r="X80" s="59" t="s">
        <v>463</v>
      </c>
      <c r="Y80" s="126">
        <f t="shared" si="15"/>
        <v>41632</v>
      </c>
      <c r="Z80" s="33"/>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125"/>
      <c r="CS80" s="125"/>
      <c r="CT80" s="125"/>
      <c r="CU80" s="125"/>
      <c r="CV80" s="125"/>
      <c r="CW80" s="125"/>
      <c r="CX80" s="125"/>
      <c r="CY80" s="125"/>
      <c r="CZ80" s="125"/>
      <c r="DA80" s="125"/>
      <c r="DB80" s="125"/>
      <c r="DC80" s="125"/>
      <c r="DD80" s="125"/>
      <c r="DE80" s="125"/>
      <c r="DF80" s="125"/>
      <c r="DG80" s="125"/>
      <c r="DH80" s="125"/>
      <c r="DI80" s="125"/>
      <c r="DJ80" s="125"/>
      <c r="DK80" s="125"/>
      <c r="DL80" s="125"/>
      <c r="DM80" s="125"/>
      <c r="DN80" s="125"/>
      <c r="DO80" s="125"/>
      <c r="DP80" s="125"/>
      <c r="DQ80" s="125"/>
      <c r="DR80" s="125"/>
      <c r="DS80" s="125"/>
      <c r="DT80" s="125"/>
      <c r="DU80" s="125"/>
      <c r="DV80" s="125"/>
      <c r="DW80" s="125"/>
      <c r="DX80" s="125"/>
      <c r="DY80" s="125"/>
      <c r="DZ80" s="125"/>
      <c r="EA80" s="125"/>
      <c r="EB80" s="125"/>
      <c r="EC80" s="125"/>
      <c r="ED80" s="125"/>
      <c r="EE80" s="125"/>
      <c r="EF80" s="125"/>
      <c r="EG80" s="125"/>
      <c r="EH80" s="125"/>
      <c r="EI80" s="125"/>
      <c r="EJ80" s="125"/>
      <c r="EK80" s="125"/>
      <c r="EL80" s="125"/>
      <c r="EM80" s="125"/>
      <c r="EN80" s="125"/>
      <c r="EO80" s="125"/>
      <c r="EP80" s="125"/>
      <c r="EQ80" s="125"/>
      <c r="ER80" s="125"/>
      <c r="ES80" s="125"/>
      <c r="ET80" s="125"/>
      <c r="EU80" s="125"/>
      <c r="EV80" s="125"/>
      <c r="EW80" s="125"/>
    </row>
    <row r="81" spans="1:153" s="68" customFormat="1" ht="76.5" x14ac:dyDescent="0.2">
      <c r="A81" s="61">
        <v>77</v>
      </c>
      <c r="B81" s="55" t="s">
        <v>385</v>
      </c>
      <c r="C81" s="32" t="s">
        <v>386</v>
      </c>
      <c r="D81" s="55" t="s">
        <v>14</v>
      </c>
      <c r="E81" s="13" t="s">
        <v>15</v>
      </c>
      <c r="F81" s="66">
        <v>18750000</v>
      </c>
      <c r="G81" s="32" t="s">
        <v>387</v>
      </c>
      <c r="H81" s="38">
        <v>830062538</v>
      </c>
      <c r="I81" s="24">
        <v>7</v>
      </c>
      <c r="J81" s="12">
        <v>41599</v>
      </c>
      <c r="K81" s="78">
        <v>41605</v>
      </c>
      <c r="L81" s="55" t="s">
        <v>388</v>
      </c>
      <c r="M81" s="79">
        <v>41617</v>
      </c>
      <c r="N81" s="79"/>
      <c r="O81" s="69"/>
      <c r="P81" s="12">
        <f>M81+O81</f>
        <v>41617</v>
      </c>
      <c r="Q81" s="69"/>
      <c r="R81" s="60">
        <f t="shared" si="14"/>
        <v>18750000</v>
      </c>
      <c r="S81" s="58" t="s">
        <v>469</v>
      </c>
      <c r="T81" s="15" t="s">
        <v>55</v>
      </c>
      <c r="U81" s="55" t="s">
        <v>153</v>
      </c>
      <c r="V81" s="55" t="s">
        <v>154</v>
      </c>
      <c r="W81" s="55" t="s">
        <v>27</v>
      </c>
      <c r="X81" s="59" t="s">
        <v>463</v>
      </c>
      <c r="Y81" s="126">
        <f t="shared" si="15"/>
        <v>41617</v>
      </c>
      <c r="Z81" s="33"/>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5"/>
      <c r="EB81" s="125"/>
      <c r="EC81" s="125"/>
      <c r="ED81" s="125"/>
      <c r="EE81" s="125"/>
      <c r="EF81" s="125"/>
      <c r="EG81" s="125"/>
      <c r="EH81" s="125"/>
      <c r="EI81" s="125"/>
      <c r="EJ81" s="125"/>
      <c r="EK81" s="125"/>
      <c r="EL81" s="125"/>
      <c r="EM81" s="125"/>
      <c r="EN81" s="125"/>
      <c r="EO81" s="125"/>
      <c r="EP81" s="125"/>
      <c r="EQ81" s="125"/>
      <c r="ER81" s="125"/>
      <c r="ES81" s="125"/>
      <c r="ET81" s="125"/>
      <c r="EU81" s="125"/>
      <c r="EV81" s="125"/>
      <c r="EW81" s="125"/>
    </row>
    <row r="82" spans="1:153" s="59" customFormat="1" ht="153" x14ac:dyDescent="0.2">
      <c r="A82" s="61">
        <v>78</v>
      </c>
      <c r="B82" s="64" t="s">
        <v>389</v>
      </c>
      <c r="C82" s="32" t="s">
        <v>390</v>
      </c>
      <c r="D82" s="55" t="s">
        <v>14</v>
      </c>
      <c r="E82" s="13" t="s">
        <v>28</v>
      </c>
      <c r="F82" s="56">
        <v>13182000</v>
      </c>
      <c r="G82" s="32" t="s">
        <v>391</v>
      </c>
      <c r="H82" s="38">
        <v>860007336</v>
      </c>
      <c r="I82" s="24">
        <v>1</v>
      </c>
      <c r="J82" s="12">
        <v>41599</v>
      </c>
      <c r="K82" s="78">
        <v>41605</v>
      </c>
      <c r="L82" s="54">
        <v>30</v>
      </c>
      <c r="M82" s="79">
        <v>41634</v>
      </c>
      <c r="N82" s="119">
        <v>41629</v>
      </c>
      <c r="O82" s="54">
        <v>90</v>
      </c>
      <c r="P82" s="12">
        <v>41718</v>
      </c>
      <c r="Q82" s="12"/>
      <c r="R82" s="60">
        <f t="shared" si="14"/>
        <v>13182000</v>
      </c>
      <c r="S82" s="58" t="s">
        <v>470</v>
      </c>
      <c r="T82" s="15" t="s">
        <v>31</v>
      </c>
      <c r="U82" s="55" t="s">
        <v>249</v>
      </c>
      <c r="V82" s="55" t="s">
        <v>93</v>
      </c>
      <c r="W82" s="55" t="s">
        <v>500</v>
      </c>
      <c r="X82" s="59" t="s">
        <v>463</v>
      </c>
      <c r="Y82" s="126">
        <f t="shared" si="15"/>
        <v>41718</v>
      </c>
      <c r="Z82" s="119">
        <v>41794</v>
      </c>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row>
    <row r="83" spans="1:153" s="59" customFormat="1" ht="89.25" customHeight="1" x14ac:dyDescent="0.2">
      <c r="A83" s="61">
        <v>79</v>
      </c>
      <c r="B83" s="64" t="s">
        <v>392</v>
      </c>
      <c r="C83" s="32" t="s">
        <v>393</v>
      </c>
      <c r="D83" s="55" t="s">
        <v>14</v>
      </c>
      <c r="E83" s="13" t="s">
        <v>28</v>
      </c>
      <c r="F83" s="80">
        <v>3992000</v>
      </c>
      <c r="G83" s="32" t="s">
        <v>394</v>
      </c>
      <c r="H83" s="38" t="s">
        <v>395</v>
      </c>
      <c r="I83" s="24">
        <v>8</v>
      </c>
      <c r="J83" s="12">
        <v>41599</v>
      </c>
      <c r="K83" s="78">
        <v>41611</v>
      </c>
      <c r="L83" s="54">
        <v>30</v>
      </c>
      <c r="M83" s="79">
        <v>41641</v>
      </c>
      <c r="N83" s="79"/>
      <c r="O83" s="12"/>
      <c r="P83" s="12">
        <f>M83+O83</f>
        <v>41641</v>
      </c>
      <c r="Q83" s="12"/>
      <c r="R83" s="60">
        <f t="shared" si="14"/>
        <v>3992000</v>
      </c>
      <c r="S83" s="58" t="s">
        <v>471</v>
      </c>
      <c r="T83" s="15" t="s">
        <v>220</v>
      </c>
      <c r="U83" s="61" t="s">
        <v>312</v>
      </c>
      <c r="V83" s="76" t="s">
        <v>313</v>
      </c>
      <c r="W83" s="55" t="s">
        <v>500</v>
      </c>
      <c r="X83" s="59" t="s">
        <v>463</v>
      </c>
      <c r="Y83" s="126">
        <f t="shared" si="15"/>
        <v>41641</v>
      </c>
      <c r="Z83" s="119">
        <v>41764</v>
      </c>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125"/>
      <c r="DQ83" s="125"/>
      <c r="DR83" s="125"/>
      <c r="DS83" s="125"/>
      <c r="DT83" s="125"/>
      <c r="DU83" s="125"/>
      <c r="DV83" s="125"/>
      <c r="DW83" s="125"/>
      <c r="DX83" s="125"/>
      <c r="DY83" s="125"/>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row>
    <row r="84" spans="1:153" s="59" customFormat="1" ht="108" x14ac:dyDescent="0.2">
      <c r="A84" s="61">
        <v>80</v>
      </c>
      <c r="B84" s="64" t="s">
        <v>396</v>
      </c>
      <c r="C84" s="55" t="s">
        <v>397</v>
      </c>
      <c r="D84" s="55" t="s">
        <v>13</v>
      </c>
      <c r="E84" s="13" t="s">
        <v>28</v>
      </c>
      <c r="F84" s="56">
        <v>5333333</v>
      </c>
      <c r="G84" s="57" t="s">
        <v>17</v>
      </c>
      <c r="H84" s="38">
        <v>19166958</v>
      </c>
      <c r="I84" s="24"/>
      <c r="J84" s="12">
        <v>41600</v>
      </c>
      <c r="K84" s="78">
        <v>41600</v>
      </c>
      <c r="L84" s="64" t="s">
        <v>398</v>
      </c>
      <c r="M84" s="79">
        <v>41639</v>
      </c>
      <c r="N84" s="79"/>
      <c r="O84" s="12"/>
      <c r="P84" s="12">
        <f>M84+O84</f>
        <v>41639</v>
      </c>
      <c r="Q84" s="12"/>
      <c r="R84" s="60">
        <f t="shared" si="14"/>
        <v>5333333</v>
      </c>
      <c r="S84" s="58" t="s">
        <v>472</v>
      </c>
      <c r="T84" s="15" t="s">
        <v>31</v>
      </c>
      <c r="U84" s="55" t="s">
        <v>249</v>
      </c>
      <c r="V84" s="55" t="s">
        <v>93</v>
      </c>
      <c r="W84" s="55" t="s">
        <v>27</v>
      </c>
      <c r="X84" s="59" t="s">
        <v>464</v>
      </c>
      <c r="Y84" s="126">
        <f t="shared" si="15"/>
        <v>41639</v>
      </c>
      <c r="Z84" s="33"/>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25"/>
      <c r="CF84" s="125"/>
      <c r="CG84" s="125"/>
      <c r="CH84" s="125"/>
      <c r="CI84" s="125"/>
      <c r="CJ84" s="125"/>
      <c r="CK84" s="125"/>
      <c r="CL84" s="125"/>
      <c r="CM84" s="125"/>
      <c r="CN84" s="125"/>
      <c r="CO84" s="125"/>
      <c r="CP84" s="125"/>
      <c r="CQ84" s="125"/>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125"/>
      <c r="EA84" s="125"/>
      <c r="EB84" s="125"/>
      <c r="EC84" s="125"/>
      <c r="ED84" s="125"/>
      <c r="EE84" s="125"/>
      <c r="EF84" s="125"/>
      <c r="EG84" s="125"/>
      <c r="EH84" s="125"/>
      <c r="EI84" s="125"/>
      <c r="EJ84" s="125"/>
      <c r="EK84" s="125"/>
      <c r="EL84" s="125"/>
      <c r="EM84" s="125"/>
      <c r="EN84" s="125"/>
      <c r="EO84" s="125"/>
      <c r="EP84" s="125"/>
      <c r="EQ84" s="125"/>
      <c r="ER84" s="125"/>
      <c r="ES84" s="125"/>
      <c r="ET84" s="125"/>
      <c r="EU84" s="125"/>
      <c r="EV84" s="125"/>
      <c r="EW84" s="125"/>
    </row>
    <row r="85" spans="1:153" s="59" customFormat="1" ht="60" x14ac:dyDescent="0.2">
      <c r="A85" s="61">
        <v>81</v>
      </c>
      <c r="B85" s="64" t="s">
        <v>399</v>
      </c>
      <c r="C85" s="55" t="s">
        <v>400</v>
      </c>
      <c r="D85" s="55" t="s">
        <v>13</v>
      </c>
      <c r="E85" s="13" t="s">
        <v>28</v>
      </c>
      <c r="F85" s="56">
        <v>5000000</v>
      </c>
      <c r="G85" s="57" t="s">
        <v>45</v>
      </c>
      <c r="H85" s="38">
        <v>80814614</v>
      </c>
      <c r="I85" s="24"/>
      <c r="J85" s="12">
        <v>41603</v>
      </c>
      <c r="K85" s="78">
        <v>41607</v>
      </c>
      <c r="L85" s="54">
        <v>30</v>
      </c>
      <c r="M85" s="79">
        <v>41636</v>
      </c>
      <c r="N85" s="79"/>
      <c r="O85" s="69"/>
      <c r="P85" s="12">
        <f>M85+O85</f>
        <v>41636</v>
      </c>
      <c r="Q85" s="12"/>
      <c r="R85" s="60">
        <f t="shared" si="14"/>
        <v>5000000</v>
      </c>
      <c r="S85" s="58" t="s">
        <v>473</v>
      </c>
      <c r="T85" s="15" t="s">
        <v>29</v>
      </c>
      <c r="U85" s="61" t="s">
        <v>312</v>
      </c>
      <c r="V85" s="76" t="s">
        <v>313</v>
      </c>
      <c r="W85" s="55" t="s">
        <v>27</v>
      </c>
      <c r="X85" s="59" t="s">
        <v>464</v>
      </c>
      <c r="Y85" s="126">
        <f t="shared" si="15"/>
        <v>41636</v>
      </c>
      <c r="Z85" s="33"/>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row>
    <row r="86" spans="1:153" s="59" customFormat="1" ht="51" x14ac:dyDescent="0.2">
      <c r="A86" s="61">
        <v>82</v>
      </c>
      <c r="B86" s="64" t="s">
        <v>401</v>
      </c>
      <c r="C86" s="32" t="s">
        <v>402</v>
      </c>
      <c r="D86" s="55" t="s">
        <v>24</v>
      </c>
      <c r="E86" s="13" t="s">
        <v>15</v>
      </c>
      <c r="F86" s="80">
        <v>90262339</v>
      </c>
      <c r="G86" s="32" t="s">
        <v>403</v>
      </c>
      <c r="H86" s="38">
        <v>860030568</v>
      </c>
      <c r="I86" s="24">
        <v>1</v>
      </c>
      <c r="J86" s="12">
        <v>41605</v>
      </c>
      <c r="K86" s="78">
        <v>41607</v>
      </c>
      <c r="L86" s="54">
        <v>45</v>
      </c>
      <c r="M86" s="79">
        <v>41652</v>
      </c>
      <c r="N86" s="119">
        <v>42018</v>
      </c>
      <c r="O86" s="54">
        <v>15</v>
      </c>
      <c r="P86" s="79">
        <v>41667</v>
      </c>
      <c r="Q86" s="12"/>
      <c r="R86" s="60">
        <f t="shared" si="14"/>
        <v>90262339</v>
      </c>
      <c r="S86" s="58" t="s">
        <v>474</v>
      </c>
      <c r="T86" s="15" t="s">
        <v>35</v>
      </c>
      <c r="U86" s="61" t="s">
        <v>292</v>
      </c>
      <c r="V86" s="76" t="s">
        <v>99</v>
      </c>
      <c r="W86" s="55" t="s">
        <v>500</v>
      </c>
      <c r="X86" s="59" t="s">
        <v>463</v>
      </c>
      <c r="Y86" s="126">
        <f t="shared" si="15"/>
        <v>41667</v>
      </c>
      <c r="Z86" s="119">
        <v>41672</v>
      </c>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125"/>
      <c r="DF86" s="125"/>
      <c r="DG86" s="125"/>
      <c r="DH86" s="125"/>
      <c r="DI86" s="125"/>
      <c r="DJ86" s="125"/>
      <c r="DK86" s="125"/>
      <c r="DL86" s="125"/>
      <c r="DM86" s="125"/>
      <c r="DN86" s="125"/>
      <c r="DO86" s="125"/>
      <c r="DP86" s="125"/>
      <c r="DQ86" s="125"/>
      <c r="DR86" s="125"/>
      <c r="DS86" s="125"/>
      <c r="DT86" s="125"/>
      <c r="DU86" s="125"/>
      <c r="DV86" s="125"/>
      <c r="DW86" s="125"/>
      <c r="DX86" s="125"/>
      <c r="DY86" s="125"/>
      <c r="DZ86" s="125"/>
      <c r="EA86" s="125"/>
      <c r="EB86" s="125"/>
      <c r="EC86" s="125"/>
      <c r="ED86" s="125"/>
      <c r="EE86" s="125"/>
      <c r="EF86" s="125"/>
      <c r="EG86" s="125"/>
      <c r="EH86" s="125"/>
      <c r="EI86" s="125"/>
      <c r="EJ86" s="125"/>
      <c r="EK86" s="125"/>
      <c r="EL86" s="125"/>
      <c r="EM86" s="125"/>
      <c r="EN86" s="125"/>
      <c r="EO86" s="125"/>
      <c r="EP86" s="125"/>
      <c r="EQ86" s="125"/>
      <c r="ER86" s="125"/>
      <c r="ES86" s="125"/>
      <c r="ET86" s="125"/>
      <c r="EU86" s="125"/>
      <c r="EV86" s="125"/>
      <c r="EW86" s="125"/>
    </row>
    <row r="87" spans="1:153" s="59" customFormat="1" ht="103.5" customHeight="1" x14ac:dyDescent="0.2">
      <c r="A87" s="61">
        <v>83</v>
      </c>
      <c r="B87" s="54" t="s">
        <v>404</v>
      </c>
      <c r="C87" s="23" t="s">
        <v>405</v>
      </c>
      <c r="D87" s="55" t="s">
        <v>14</v>
      </c>
      <c r="E87" s="13" t="s">
        <v>461</v>
      </c>
      <c r="F87" s="80">
        <v>19980000</v>
      </c>
      <c r="G87" s="32" t="s">
        <v>339</v>
      </c>
      <c r="H87" s="38">
        <v>193407668</v>
      </c>
      <c r="I87" s="24">
        <v>7</v>
      </c>
      <c r="J87" s="12">
        <v>41611</v>
      </c>
      <c r="K87" s="12">
        <v>41621</v>
      </c>
      <c r="L87" s="54">
        <v>20</v>
      </c>
      <c r="M87" s="12">
        <v>41639</v>
      </c>
      <c r="N87" s="119">
        <v>41640</v>
      </c>
      <c r="O87" s="54">
        <v>8</v>
      </c>
      <c r="P87" s="12">
        <v>41647</v>
      </c>
      <c r="Q87" s="12"/>
      <c r="R87" s="60">
        <f t="shared" si="14"/>
        <v>19980000</v>
      </c>
      <c r="S87" s="58" t="s">
        <v>475</v>
      </c>
      <c r="T87" s="15" t="s">
        <v>220</v>
      </c>
      <c r="U87" s="76" t="s">
        <v>312</v>
      </c>
      <c r="V87" s="76" t="s">
        <v>313</v>
      </c>
      <c r="W87" s="55" t="s">
        <v>27</v>
      </c>
      <c r="X87" s="68" t="s">
        <v>465</v>
      </c>
      <c r="Y87" s="126">
        <f t="shared" si="15"/>
        <v>41647</v>
      </c>
      <c r="Z87" s="119"/>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c r="CP87" s="125"/>
      <c r="CQ87" s="125"/>
      <c r="CR87" s="125"/>
      <c r="CS87" s="125"/>
      <c r="CT87" s="125"/>
      <c r="CU87" s="125"/>
      <c r="CV87" s="125"/>
      <c r="CW87" s="125"/>
      <c r="CX87" s="125"/>
      <c r="CY87" s="125"/>
      <c r="CZ87" s="125"/>
      <c r="DA87" s="125"/>
      <c r="DB87" s="125"/>
      <c r="DC87" s="125"/>
      <c r="DD87" s="125"/>
      <c r="DE87" s="125"/>
      <c r="DF87" s="125"/>
      <c r="DG87" s="125"/>
      <c r="DH87" s="125"/>
      <c r="DI87" s="125"/>
      <c r="DJ87" s="125"/>
      <c r="DK87" s="125"/>
      <c r="DL87" s="125"/>
      <c r="DM87" s="125"/>
      <c r="DN87" s="125"/>
      <c r="DO87" s="125"/>
      <c r="DP87" s="125"/>
      <c r="DQ87" s="125"/>
      <c r="DR87" s="125"/>
      <c r="DS87" s="125"/>
      <c r="DT87" s="125"/>
      <c r="DU87" s="125"/>
      <c r="DV87" s="125"/>
      <c r="DW87" s="125"/>
      <c r="DX87" s="125"/>
      <c r="DY87" s="125"/>
      <c r="DZ87" s="125"/>
      <c r="EA87" s="125"/>
      <c r="EB87" s="125"/>
      <c r="EC87" s="125"/>
      <c r="ED87" s="125"/>
      <c r="EE87" s="125"/>
      <c r="EF87" s="125"/>
      <c r="EG87" s="125"/>
      <c r="EH87" s="125"/>
      <c r="EI87" s="125"/>
      <c r="EJ87" s="125"/>
      <c r="EK87" s="125"/>
      <c r="EL87" s="125"/>
      <c r="EM87" s="125"/>
      <c r="EN87" s="125"/>
      <c r="EO87" s="125"/>
      <c r="EP87" s="125"/>
      <c r="EQ87" s="125"/>
      <c r="ER87" s="125"/>
      <c r="ES87" s="125"/>
      <c r="ET87" s="125"/>
      <c r="EU87" s="125"/>
      <c r="EV87" s="125"/>
      <c r="EW87" s="125"/>
    </row>
    <row r="88" spans="1:153" s="59" customFormat="1" ht="51" customHeight="1" x14ac:dyDescent="0.2">
      <c r="A88" s="61">
        <v>84</v>
      </c>
      <c r="B88" s="54" t="s">
        <v>406</v>
      </c>
      <c r="C88" s="32" t="s">
        <v>407</v>
      </c>
      <c r="D88" s="55" t="s">
        <v>14</v>
      </c>
      <c r="E88" s="13" t="s">
        <v>15</v>
      </c>
      <c r="F88" s="80">
        <v>26280000</v>
      </c>
      <c r="G88" s="32" t="s">
        <v>23</v>
      </c>
      <c r="H88" s="38">
        <v>860007336</v>
      </c>
      <c r="I88" s="24">
        <v>1</v>
      </c>
      <c r="J88" s="12">
        <v>41612</v>
      </c>
      <c r="K88" s="12">
        <v>41620</v>
      </c>
      <c r="L88" s="54">
        <v>5</v>
      </c>
      <c r="M88" s="12">
        <v>41626</v>
      </c>
      <c r="N88" s="12"/>
      <c r="O88" s="12"/>
      <c r="P88" s="12">
        <f>M88+O88</f>
        <v>41626</v>
      </c>
      <c r="Q88" s="12"/>
      <c r="R88" s="60">
        <f t="shared" si="14"/>
        <v>26280000</v>
      </c>
      <c r="S88" s="58" t="s">
        <v>476</v>
      </c>
      <c r="T88" s="114" t="s">
        <v>37</v>
      </c>
      <c r="U88" s="55" t="s">
        <v>249</v>
      </c>
      <c r="V88" s="55" t="s">
        <v>93</v>
      </c>
      <c r="W88" s="55" t="s">
        <v>500</v>
      </c>
      <c r="X88" s="59" t="s">
        <v>463</v>
      </c>
      <c r="Y88" s="126">
        <f t="shared" si="15"/>
        <v>41626</v>
      </c>
      <c r="Z88" s="119">
        <v>41862</v>
      </c>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c r="BY88" s="125"/>
      <c r="BZ88" s="125"/>
      <c r="CA88" s="125"/>
      <c r="CB88" s="125"/>
      <c r="CC88" s="125"/>
      <c r="CD88" s="125"/>
      <c r="CE88" s="125"/>
      <c r="CF88" s="125"/>
      <c r="CG88" s="125"/>
      <c r="CH88" s="125"/>
      <c r="CI88" s="125"/>
      <c r="CJ88" s="125"/>
      <c r="CK88" s="125"/>
      <c r="CL88" s="125"/>
      <c r="CM88" s="125"/>
      <c r="CN88" s="125"/>
      <c r="CO88" s="125"/>
      <c r="CP88" s="125"/>
      <c r="CQ88" s="125"/>
      <c r="CR88" s="125"/>
      <c r="CS88" s="125"/>
      <c r="CT88" s="125"/>
      <c r="CU88" s="125"/>
      <c r="CV88" s="125"/>
      <c r="CW88" s="125"/>
      <c r="CX88" s="125"/>
      <c r="CY88" s="125"/>
      <c r="CZ88" s="125"/>
      <c r="DA88" s="125"/>
      <c r="DB88" s="125"/>
      <c r="DC88" s="125"/>
      <c r="DD88" s="125"/>
      <c r="DE88" s="125"/>
      <c r="DF88" s="125"/>
      <c r="DG88" s="125"/>
      <c r="DH88" s="125"/>
      <c r="DI88" s="125"/>
      <c r="DJ88" s="125"/>
      <c r="DK88" s="125"/>
      <c r="DL88" s="125"/>
      <c r="DM88" s="125"/>
      <c r="DN88" s="125"/>
      <c r="DO88" s="125"/>
      <c r="DP88" s="125"/>
      <c r="DQ88" s="125"/>
      <c r="DR88" s="125"/>
      <c r="DS88" s="125"/>
      <c r="DT88" s="125"/>
      <c r="DU88" s="125"/>
      <c r="DV88" s="125"/>
      <c r="DW88" s="125"/>
      <c r="DX88" s="125"/>
      <c r="DY88" s="125"/>
      <c r="DZ88" s="125"/>
      <c r="EA88" s="125"/>
      <c r="EB88" s="125"/>
      <c r="EC88" s="125"/>
      <c r="ED88" s="125"/>
      <c r="EE88" s="125"/>
      <c r="EF88" s="125"/>
      <c r="EG88" s="125"/>
      <c r="EH88" s="125"/>
      <c r="EI88" s="125"/>
      <c r="EJ88" s="125"/>
      <c r="EK88" s="125"/>
      <c r="EL88" s="125"/>
      <c r="EM88" s="125"/>
      <c r="EN88" s="125"/>
      <c r="EO88" s="125"/>
      <c r="EP88" s="125"/>
      <c r="EQ88" s="125"/>
      <c r="ER88" s="125"/>
      <c r="ES88" s="125"/>
      <c r="ET88" s="125"/>
      <c r="EU88" s="125"/>
      <c r="EV88" s="125"/>
      <c r="EW88" s="125"/>
    </row>
    <row r="89" spans="1:153" s="59" customFormat="1" ht="72" x14ac:dyDescent="0.2">
      <c r="A89" s="61">
        <v>85</v>
      </c>
      <c r="B89" s="54" t="s">
        <v>408</v>
      </c>
      <c r="C89" s="32" t="s">
        <v>409</v>
      </c>
      <c r="D89" s="55" t="s">
        <v>14</v>
      </c>
      <c r="E89" s="13" t="s">
        <v>28</v>
      </c>
      <c r="F89" s="80">
        <v>2111200</v>
      </c>
      <c r="G89" s="32" t="s">
        <v>410</v>
      </c>
      <c r="H89" s="38">
        <v>830123182</v>
      </c>
      <c r="I89" s="24">
        <v>1</v>
      </c>
      <c r="J89" s="12">
        <v>41613</v>
      </c>
      <c r="K89" s="12">
        <v>41621</v>
      </c>
      <c r="L89" s="54">
        <v>15</v>
      </c>
      <c r="M89" s="12">
        <v>41635</v>
      </c>
      <c r="N89" s="12"/>
      <c r="O89" s="12"/>
      <c r="P89" s="12">
        <f>M89+O89</f>
        <v>41635</v>
      </c>
      <c r="Q89" s="12"/>
      <c r="R89" s="60">
        <f t="shared" si="14"/>
        <v>2111200</v>
      </c>
      <c r="S89" s="58" t="s">
        <v>477</v>
      </c>
      <c r="T89" s="114" t="s">
        <v>220</v>
      </c>
      <c r="U89" s="76" t="s">
        <v>312</v>
      </c>
      <c r="V89" s="76" t="s">
        <v>313</v>
      </c>
      <c r="W89" s="55" t="s">
        <v>27</v>
      </c>
      <c r="X89" s="59" t="s">
        <v>463</v>
      </c>
      <c r="Y89" s="126">
        <f t="shared" si="15"/>
        <v>41635</v>
      </c>
      <c r="Z89" s="33"/>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5"/>
      <c r="EB89" s="125"/>
      <c r="EC89" s="125"/>
      <c r="ED89" s="125"/>
      <c r="EE89" s="125"/>
      <c r="EF89" s="125"/>
      <c r="EG89" s="125"/>
      <c r="EH89" s="125"/>
      <c r="EI89" s="125"/>
      <c r="EJ89" s="125"/>
      <c r="EK89" s="125"/>
      <c r="EL89" s="125"/>
      <c r="EM89" s="125"/>
      <c r="EN89" s="125"/>
      <c r="EO89" s="125"/>
      <c r="EP89" s="125"/>
      <c r="EQ89" s="125"/>
      <c r="ER89" s="125"/>
      <c r="ES89" s="125"/>
      <c r="ET89" s="125"/>
      <c r="EU89" s="125"/>
      <c r="EV89" s="125"/>
      <c r="EW89" s="125"/>
    </row>
    <row r="90" spans="1:153" s="59" customFormat="1" ht="89.25" x14ac:dyDescent="0.2">
      <c r="A90" s="61">
        <v>86</v>
      </c>
      <c r="B90" s="54" t="s">
        <v>411</v>
      </c>
      <c r="C90" s="32" t="s">
        <v>412</v>
      </c>
      <c r="D90" s="55" t="s">
        <v>14</v>
      </c>
      <c r="E90" s="13" t="s">
        <v>15</v>
      </c>
      <c r="F90" s="80">
        <v>993000</v>
      </c>
      <c r="G90" s="32" t="s">
        <v>413</v>
      </c>
      <c r="H90" s="38">
        <v>10024095</v>
      </c>
      <c r="I90" s="24">
        <v>1</v>
      </c>
      <c r="J90" s="12">
        <v>41613</v>
      </c>
      <c r="K90" s="12">
        <v>41627</v>
      </c>
      <c r="L90" s="54" t="s">
        <v>20</v>
      </c>
      <c r="M90" s="12">
        <v>41652</v>
      </c>
      <c r="N90" s="12"/>
      <c r="O90" s="12"/>
      <c r="P90" s="12">
        <f>M90+O90</f>
        <v>41652</v>
      </c>
      <c r="Q90" s="12"/>
      <c r="R90" s="60">
        <f t="shared" si="14"/>
        <v>993000</v>
      </c>
      <c r="S90" s="58" t="s">
        <v>478</v>
      </c>
      <c r="T90" s="114" t="s">
        <v>220</v>
      </c>
      <c r="U90" s="76" t="s">
        <v>312</v>
      </c>
      <c r="V90" s="76" t="s">
        <v>313</v>
      </c>
      <c r="W90" s="55" t="s">
        <v>27</v>
      </c>
      <c r="X90" s="59" t="s">
        <v>463</v>
      </c>
      <c r="Y90" s="126">
        <f t="shared" si="15"/>
        <v>41652</v>
      </c>
      <c r="Z90" s="33"/>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5"/>
      <c r="ED90" s="125"/>
      <c r="EE90" s="125"/>
      <c r="EF90" s="125"/>
      <c r="EG90" s="125"/>
      <c r="EH90" s="125"/>
      <c r="EI90" s="125"/>
      <c r="EJ90" s="125"/>
      <c r="EK90" s="125"/>
      <c r="EL90" s="125"/>
      <c r="EM90" s="125"/>
      <c r="EN90" s="125"/>
      <c r="EO90" s="125"/>
      <c r="EP90" s="125"/>
      <c r="EQ90" s="125"/>
      <c r="ER90" s="125"/>
      <c r="ES90" s="125"/>
      <c r="ET90" s="125"/>
      <c r="EU90" s="125"/>
      <c r="EV90" s="125"/>
      <c r="EW90" s="125"/>
    </row>
    <row r="91" spans="1:153" s="59" customFormat="1" ht="97.5" customHeight="1" x14ac:dyDescent="0.2">
      <c r="A91" s="61">
        <v>87</v>
      </c>
      <c r="B91" s="54" t="s">
        <v>444</v>
      </c>
      <c r="C91" s="32" t="s">
        <v>414</v>
      </c>
      <c r="D91" s="37" t="s">
        <v>13</v>
      </c>
      <c r="E91" s="17" t="s">
        <v>282</v>
      </c>
      <c r="F91" s="132">
        <v>0</v>
      </c>
      <c r="G91" s="32" t="s">
        <v>415</v>
      </c>
      <c r="H91" s="38">
        <v>41626116</v>
      </c>
      <c r="I91" s="24"/>
      <c r="J91" s="12">
        <v>41613</v>
      </c>
      <c r="K91" s="12">
        <v>41702</v>
      </c>
      <c r="L91" s="54">
        <v>180</v>
      </c>
      <c r="M91" s="12">
        <v>41886</v>
      </c>
      <c r="N91" s="119">
        <v>41886</v>
      </c>
      <c r="O91" s="19">
        <v>210</v>
      </c>
      <c r="P91" s="30">
        <v>42098</v>
      </c>
      <c r="Q91" s="12"/>
      <c r="R91" s="60">
        <f t="shared" si="14"/>
        <v>0</v>
      </c>
      <c r="S91" s="58" t="s">
        <v>16</v>
      </c>
      <c r="T91" s="114" t="s">
        <v>16</v>
      </c>
      <c r="U91" s="55" t="s">
        <v>153</v>
      </c>
      <c r="V91" s="55" t="s">
        <v>154</v>
      </c>
      <c r="W91" s="55" t="s">
        <v>27</v>
      </c>
      <c r="X91" s="59" t="s">
        <v>463</v>
      </c>
      <c r="Y91" s="126">
        <f t="shared" si="15"/>
        <v>42098</v>
      </c>
      <c r="Z91" s="33"/>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c r="DS91" s="125"/>
      <c r="DT91" s="125"/>
      <c r="DU91" s="125"/>
      <c r="DV91" s="125"/>
      <c r="DW91" s="125"/>
      <c r="DX91" s="125"/>
      <c r="DY91" s="125"/>
      <c r="DZ91" s="125"/>
      <c r="EA91" s="125"/>
      <c r="EB91" s="125"/>
      <c r="EC91" s="125"/>
      <c r="ED91" s="125"/>
      <c r="EE91" s="125"/>
      <c r="EF91" s="125"/>
      <c r="EG91" s="125"/>
      <c r="EH91" s="125"/>
      <c r="EI91" s="125"/>
      <c r="EJ91" s="125"/>
      <c r="EK91" s="125"/>
      <c r="EL91" s="125"/>
      <c r="EM91" s="125"/>
      <c r="EN91" s="125"/>
      <c r="EO91" s="125"/>
      <c r="EP91" s="125"/>
      <c r="EQ91" s="125"/>
      <c r="ER91" s="125"/>
      <c r="ES91" s="125"/>
      <c r="ET91" s="125"/>
      <c r="EU91" s="125"/>
      <c r="EV91" s="125"/>
      <c r="EW91" s="125"/>
    </row>
    <row r="92" spans="1:153" s="59" customFormat="1" ht="108.75" customHeight="1" x14ac:dyDescent="0.2">
      <c r="A92" s="61">
        <v>88</v>
      </c>
      <c r="B92" s="54" t="s">
        <v>443</v>
      </c>
      <c r="C92" s="32" t="s">
        <v>416</v>
      </c>
      <c r="D92" s="55" t="s">
        <v>13</v>
      </c>
      <c r="E92" s="17" t="s">
        <v>282</v>
      </c>
      <c r="F92" s="132">
        <v>0</v>
      </c>
      <c r="G92" s="32" t="s">
        <v>417</v>
      </c>
      <c r="H92" s="38">
        <v>6757582</v>
      </c>
      <c r="I92" s="24"/>
      <c r="J92" s="12">
        <v>41613</v>
      </c>
      <c r="K92" s="12">
        <v>41614</v>
      </c>
      <c r="L92" s="54">
        <v>180</v>
      </c>
      <c r="M92" s="12">
        <v>41794</v>
      </c>
      <c r="N92" s="12"/>
      <c r="O92" s="12"/>
      <c r="P92" s="12">
        <f>M92+O92</f>
        <v>41794</v>
      </c>
      <c r="Q92" s="12"/>
      <c r="R92" s="60">
        <f t="shared" si="14"/>
        <v>0</v>
      </c>
      <c r="S92" s="58" t="s">
        <v>16</v>
      </c>
      <c r="T92" s="114" t="s">
        <v>16</v>
      </c>
      <c r="U92" s="55" t="s">
        <v>153</v>
      </c>
      <c r="V92" s="55" t="s">
        <v>154</v>
      </c>
      <c r="W92" s="55" t="s">
        <v>27</v>
      </c>
      <c r="X92" s="59" t="s">
        <v>463</v>
      </c>
      <c r="Y92" s="126">
        <f t="shared" si="15"/>
        <v>41794</v>
      </c>
      <c r="Z92" s="33"/>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5"/>
      <c r="CU92" s="125"/>
      <c r="CV92" s="125"/>
      <c r="CW92" s="125"/>
      <c r="CX92" s="125"/>
      <c r="CY92" s="125"/>
      <c r="CZ92" s="125"/>
      <c r="DA92" s="125"/>
      <c r="DB92" s="125"/>
      <c r="DC92" s="125"/>
      <c r="DD92" s="125"/>
      <c r="DE92" s="125"/>
      <c r="DF92" s="125"/>
      <c r="DG92" s="125"/>
      <c r="DH92" s="125"/>
      <c r="DI92" s="125"/>
      <c r="DJ92" s="125"/>
      <c r="DK92" s="125"/>
      <c r="DL92" s="125"/>
      <c r="DM92" s="125"/>
      <c r="DN92" s="125"/>
      <c r="DO92" s="125"/>
      <c r="DP92" s="125"/>
      <c r="DQ92" s="125"/>
      <c r="DR92" s="125"/>
      <c r="DS92" s="125"/>
      <c r="DT92" s="125"/>
      <c r="DU92" s="125"/>
      <c r="DV92" s="125"/>
      <c r="DW92" s="125"/>
      <c r="DX92" s="125"/>
      <c r="DY92" s="125"/>
      <c r="DZ92" s="125"/>
      <c r="EA92" s="125"/>
      <c r="EB92" s="125"/>
      <c r="EC92" s="125"/>
      <c r="ED92" s="125"/>
      <c r="EE92" s="125"/>
      <c r="EF92" s="125"/>
      <c r="EG92" s="125"/>
      <c r="EH92" s="125"/>
      <c r="EI92" s="125"/>
      <c r="EJ92" s="125"/>
      <c r="EK92" s="125"/>
      <c r="EL92" s="125"/>
      <c r="EM92" s="125"/>
      <c r="EN92" s="125"/>
      <c r="EO92" s="125"/>
      <c r="EP92" s="125"/>
      <c r="EQ92" s="125"/>
      <c r="ER92" s="125"/>
      <c r="ES92" s="125"/>
      <c r="ET92" s="125"/>
      <c r="EU92" s="125"/>
      <c r="EV92" s="125"/>
      <c r="EW92" s="125"/>
    </row>
    <row r="93" spans="1:153" s="59" customFormat="1" ht="76.5" x14ac:dyDescent="0.2">
      <c r="A93" s="61">
        <v>89</v>
      </c>
      <c r="B93" s="54" t="s">
        <v>418</v>
      </c>
      <c r="C93" s="32" t="s">
        <v>419</v>
      </c>
      <c r="D93" s="55" t="s">
        <v>14</v>
      </c>
      <c r="E93" s="13" t="s">
        <v>15</v>
      </c>
      <c r="F93" s="80">
        <v>3238720</v>
      </c>
      <c r="G93" s="32" t="s">
        <v>420</v>
      </c>
      <c r="H93" s="38">
        <v>830096688</v>
      </c>
      <c r="I93" s="24">
        <v>1</v>
      </c>
      <c r="J93" s="12">
        <v>41614</v>
      </c>
      <c r="K93" s="12">
        <v>41617</v>
      </c>
      <c r="L93" s="54" t="s">
        <v>52</v>
      </c>
      <c r="M93" s="12">
        <v>41621</v>
      </c>
      <c r="N93" s="12"/>
      <c r="O93" s="12"/>
      <c r="P93" s="12">
        <f>M93+O93</f>
        <v>41621</v>
      </c>
      <c r="Q93" s="12"/>
      <c r="R93" s="60">
        <f t="shared" si="14"/>
        <v>3238720</v>
      </c>
      <c r="S93" s="58" t="s">
        <v>479</v>
      </c>
      <c r="T93" s="114" t="s">
        <v>37</v>
      </c>
      <c r="U93" s="55" t="s">
        <v>249</v>
      </c>
      <c r="V93" s="55" t="s">
        <v>93</v>
      </c>
      <c r="W93" s="55" t="s">
        <v>27</v>
      </c>
      <c r="X93" s="59" t="s">
        <v>463</v>
      </c>
      <c r="Y93" s="126">
        <f t="shared" si="15"/>
        <v>41621</v>
      </c>
      <c r="Z93" s="33"/>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5"/>
      <c r="CU93" s="125"/>
      <c r="CV93" s="125"/>
      <c r="CW93" s="125"/>
      <c r="CX93" s="125"/>
      <c r="CY93" s="125"/>
      <c r="CZ93" s="125"/>
      <c r="DA93" s="125"/>
      <c r="DB93" s="125"/>
      <c r="DC93" s="125"/>
      <c r="DD93" s="125"/>
      <c r="DE93" s="125"/>
      <c r="DF93" s="125"/>
      <c r="DG93" s="125"/>
      <c r="DH93" s="125"/>
      <c r="DI93" s="125"/>
      <c r="DJ93" s="125"/>
      <c r="DK93" s="125"/>
      <c r="DL93" s="125"/>
      <c r="DM93" s="125"/>
      <c r="DN93" s="125"/>
      <c r="DO93" s="125"/>
      <c r="DP93" s="125"/>
      <c r="DQ93" s="125"/>
      <c r="DR93" s="125"/>
      <c r="DS93" s="125"/>
      <c r="DT93" s="125"/>
      <c r="DU93" s="125"/>
      <c r="DV93" s="125"/>
      <c r="DW93" s="125"/>
      <c r="DX93" s="125"/>
      <c r="DY93" s="125"/>
      <c r="DZ93" s="125"/>
      <c r="EA93" s="125"/>
      <c r="EB93" s="125"/>
      <c r="EC93" s="125"/>
      <c r="ED93" s="125"/>
      <c r="EE93" s="125"/>
      <c r="EF93" s="125"/>
      <c r="EG93" s="125"/>
      <c r="EH93" s="125"/>
      <c r="EI93" s="125"/>
      <c r="EJ93" s="125"/>
      <c r="EK93" s="125"/>
      <c r="EL93" s="125"/>
      <c r="EM93" s="125"/>
      <c r="EN93" s="125"/>
      <c r="EO93" s="125"/>
      <c r="EP93" s="125"/>
      <c r="EQ93" s="125"/>
      <c r="ER93" s="125"/>
      <c r="ES93" s="125"/>
      <c r="ET93" s="125"/>
      <c r="EU93" s="125"/>
      <c r="EV93" s="125"/>
      <c r="EW93" s="125"/>
    </row>
    <row r="94" spans="1:153" s="59" customFormat="1" ht="67.5" customHeight="1" x14ac:dyDescent="0.2">
      <c r="A94" s="61">
        <v>90</v>
      </c>
      <c r="B94" s="54" t="s">
        <v>421</v>
      </c>
      <c r="C94" s="32" t="s">
        <v>422</v>
      </c>
      <c r="D94" s="55" t="s">
        <v>50</v>
      </c>
      <c r="E94" s="13" t="s">
        <v>28</v>
      </c>
      <c r="F94" s="80">
        <v>64280500</v>
      </c>
      <c r="G94" s="32" t="s">
        <v>423</v>
      </c>
      <c r="H94" s="38">
        <v>800175875</v>
      </c>
      <c r="I94" s="24">
        <v>0</v>
      </c>
      <c r="J94" s="12">
        <v>41617</v>
      </c>
      <c r="K94" s="12">
        <v>41620</v>
      </c>
      <c r="L94" s="54">
        <v>1</v>
      </c>
      <c r="M94" s="12">
        <v>41621</v>
      </c>
      <c r="N94" s="12"/>
      <c r="O94" s="12"/>
      <c r="P94" s="12">
        <f>M94+O94</f>
        <v>41621</v>
      </c>
      <c r="Q94" s="80">
        <v>10000000</v>
      </c>
      <c r="R94" s="60">
        <f t="shared" si="14"/>
        <v>74280500</v>
      </c>
      <c r="S94" s="58" t="s">
        <v>480</v>
      </c>
      <c r="T94" s="114" t="s">
        <v>37</v>
      </c>
      <c r="U94" s="55" t="s">
        <v>249</v>
      </c>
      <c r="V94" s="55" t="s">
        <v>93</v>
      </c>
      <c r="W94" s="55" t="s">
        <v>27</v>
      </c>
      <c r="X94" s="59" t="s">
        <v>463</v>
      </c>
      <c r="Y94" s="126">
        <f t="shared" si="15"/>
        <v>41621</v>
      </c>
      <c r="Z94" s="119"/>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5"/>
      <c r="EB94" s="125"/>
      <c r="EC94" s="125"/>
      <c r="ED94" s="125"/>
      <c r="EE94" s="125"/>
      <c r="EF94" s="125"/>
      <c r="EG94" s="125"/>
      <c r="EH94" s="125"/>
      <c r="EI94" s="125"/>
      <c r="EJ94" s="125"/>
      <c r="EK94" s="125"/>
      <c r="EL94" s="125"/>
      <c r="EM94" s="125"/>
      <c r="EN94" s="125"/>
      <c r="EO94" s="125"/>
      <c r="EP94" s="125"/>
      <c r="EQ94" s="125"/>
      <c r="ER94" s="125"/>
      <c r="ES94" s="125"/>
      <c r="ET94" s="125"/>
      <c r="EU94" s="125"/>
      <c r="EV94" s="125"/>
      <c r="EW94" s="125"/>
    </row>
    <row r="95" spans="1:153" s="59" customFormat="1" ht="69.75" customHeight="1" x14ac:dyDescent="0.2">
      <c r="A95" s="61">
        <v>91</v>
      </c>
      <c r="B95" s="54" t="s">
        <v>492</v>
      </c>
      <c r="C95" s="32" t="s">
        <v>424</v>
      </c>
      <c r="D95" s="55" t="s">
        <v>13</v>
      </c>
      <c r="E95" s="13" t="s">
        <v>28</v>
      </c>
      <c r="F95" s="80">
        <v>5100000</v>
      </c>
      <c r="G95" s="57" t="s">
        <v>267</v>
      </c>
      <c r="H95" s="38">
        <v>860007759</v>
      </c>
      <c r="I95" s="81">
        <v>3</v>
      </c>
      <c r="J95" s="12">
        <v>41617</v>
      </c>
      <c r="K95" s="12">
        <v>41618</v>
      </c>
      <c r="L95" s="54">
        <v>8</v>
      </c>
      <c r="M95" s="12">
        <v>41626</v>
      </c>
      <c r="N95" s="12"/>
      <c r="O95" s="69"/>
      <c r="P95" s="12">
        <f>M95+O95</f>
        <v>41626</v>
      </c>
      <c r="Q95" s="69"/>
      <c r="R95" s="60">
        <f t="shared" si="14"/>
        <v>5100000</v>
      </c>
      <c r="S95" s="120">
        <v>42</v>
      </c>
      <c r="T95" s="114" t="s">
        <v>47</v>
      </c>
      <c r="U95" s="55" t="s">
        <v>110</v>
      </c>
      <c r="V95" s="55" t="s">
        <v>343</v>
      </c>
      <c r="W95" s="55" t="s">
        <v>27</v>
      </c>
      <c r="X95" s="59" t="s">
        <v>463</v>
      </c>
      <c r="Y95" s="126">
        <f>P95</f>
        <v>41626</v>
      </c>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c r="EN95" s="125"/>
      <c r="EO95" s="125"/>
      <c r="EP95" s="125"/>
      <c r="EQ95" s="125"/>
      <c r="ER95" s="125"/>
      <c r="ES95" s="125"/>
      <c r="ET95" s="125"/>
      <c r="EU95" s="125"/>
      <c r="EV95" s="125"/>
      <c r="EW95" s="125"/>
    </row>
    <row r="96" spans="1:153" s="59" customFormat="1" ht="102" x14ac:dyDescent="0.2">
      <c r="A96" s="61">
        <v>92</v>
      </c>
      <c r="B96" s="54" t="s">
        <v>425</v>
      </c>
      <c r="C96" s="32" t="s">
        <v>426</v>
      </c>
      <c r="D96" s="55" t="s">
        <v>14</v>
      </c>
      <c r="E96" s="13" t="s">
        <v>15</v>
      </c>
      <c r="F96" s="80">
        <v>26350000</v>
      </c>
      <c r="G96" s="32" t="s">
        <v>23</v>
      </c>
      <c r="H96" s="38">
        <v>860007336</v>
      </c>
      <c r="I96" s="24">
        <v>1</v>
      </c>
      <c r="J96" s="12">
        <v>41620</v>
      </c>
      <c r="K96" s="12">
        <v>41624</v>
      </c>
      <c r="L96" s="54">
        <v>5</v>
      </c>
      <c r="M96" s="12">
        <v>41628</v>
      </c>
      <c r="N96" s="12"/>
      <c r="O96" s="12"/>
      <c r="P96" s="12">
        <f>M96+O96</f>
        <v>41628</v>
      </c>
      <c r="Q96" s="12"/>
      <c r="R96" s="60">
        <f t="shared" si="14"/>
        <v>26350000</v>
      </c>
      <c r="S96" s="58" t="s">
        <v>481</v>
      </c>
      <c r="T96" s="114" t="s">
        <v>37</v>
      </c>
      <c r="U96" s="55" t="s">
        <v>249</v>
      </c>
      <c r="V96" s="55" t="s">
        <v>93</v>
      </c>
      <c r="W96" s="55" t="s">
        <v>500</v>
      </c>
      <c r="X96" s="59" t="s">
        <v>463</v>
      </c>
      <c r="Y96" s="126">
        <f t="shared" ref="Y96:Y102" si="16">P96</f>
        <v>41628</v>
      </c>
      <c r="Z96" s="119">
        <v>41681</v>
      </c>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c r="EN96" s="125"/>
      <c r="EO96" s="125"/>
      <c r="EP96" s="125"/>
      <c r="EQ96" s="125"/>
      <c r="ER96" s="125"/>
      <c r="ES96" s="125"/>
      <c r="ET96" s="125"/>
      <c r="EU96" s="125"/>
      <c r="EV96" s="125"/>
      <c r="EW96" s="125"/>
    </row>
    <row r="97" spans="1:153" s="59" customFormat="1" ht="63.75" x14ac:dyDescent="0.2">
      <c r="A97" s="61">
        <v>93</v>
      </c>
      <c r="B97" s="54" t="s">
        <v>427</v>
      </c>
      <c r="C97" s="32" t="s">
        <v>428</v>
      </c>
      <c r="D97" s="55" t="s">
        <v>14</v>
      </c>
      <c r="E97" s="13" t="s">
        <v>28</v>
      </c>
      <c r="F97" s="80">
        <v>21335400</v>
      </c>
      <c r="G97" s="57" t="s">
        <v>314</v>
      </c>
      <c r="H97" s="38">
        <v>830023178</v>
      </c>
      <c r="I97" s="74">
        <v>2</v>
      </c>
      <c r="J97" s="12">
        <v>41626</v>
      </c>
      <c r="K97" s="12">
        <v>41632</v>
      </c>
      <c r="L97" s="72">
        <v>90</v>
      </c>
      <c r="M97" s="12">
        <v>41721</v>
      </c>
      <c r="N97" s="119">
        <v>41721</v>
      </c>
      <c r="O97" s="19" t="s">
        <v>460</v>
      </c>
      <c r="P97" s="36" t="s">
        <v>490</v>
      </c>
      <c r="Q97" s="14">
        <v>10500000</v>
      </c>
      <c r="R97" s="60">
        <f t="shared" si="14"/>
        <v>31835400</v>
      </c>
      <c r="S97" s="61">
        <v>559</v>
      </c>
      <c r="T97" s="114" t="s">
        <v>67</v>
      </c>
      <c r="U97" s="76" t="s">
        <v>312</v>
      </c>
      <c r="V97" s="76" t="s">
        <v>313</v>
      </c>
      <c r="W97" s="55" t="s">
        <v>500</v>
      </c>
      <c r="X97" s="59" t="s">
        <v>463</v>
      </c>
      <c r="Y97" s="126">
        <v>41856</v>
      </c>
      <c r="Z97" s="119">
        <v>41975</v>
      </c>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row>
    <row r="98" spans="1:153" s="59" customFormat="1" ht="91.5" customHeight="1" x14ac:dyDescent="0.2">
      <c r="A98" s="61">
        <v>94</v>
      </c>
      <c r="B98" s="54" t="s">
        <v>429</v>
      </c>
      <c r="C98" s="32" t="s">
        <v>430</v>
      </c>
      <c r="D98" s="55" t="s">
        <v>14</v>
      </c>
      <c r="E98" s="23" t="s">
        <v>323</v>
      </c>
      <c r="F98" s="80">
        <v>26100000</v>
      </c>
      <c r="G98" s="32" t="s">
        <v>431</v>
      </c>
      <c r="H98" s="38">
        <v>900171000</v>
      </c>
      <c r="I98" s="24">
        <v>8</v>
      </c>
      <c r="J98" s="12">
        <v>41627</v>
      </c>
      <c r="K98" s="12">
        <v>41631</v>
      </c>
      <c r="L98" s="54">
        <v>30</v>
      </c>
      <c r="M98" s="12">
        <v>41660</v>
      </c>
      <c r="N98" s="12"/>
      <c r="O98" s="12"/>
      <c r="P98" s="12">
        <f>M98+O98</f>
        <v>41660</v>
      </c>
      <c r="Q98" s="12"/>
      <c r="R98" s="60">
        <f t="shared" si="14"/>
        <v>26100000</v>
      </c>
      <c r="S98" s="58" t="s">
        <v>482</v>
      </c>
      <c r="T98" s="114" t="s">
        <v>29</v>
      </c>
      <c r="U98" s="76" t="s">
        <v>312</v>
      </c>
      <c r="V98" s="76" t="s">
        <v>313</v>
      </c>
      <c r="W98" s="55" t="s">
        <v>27</v>
      </c>
      <c r="X98" s="59" t="s">
        <v>463</v>
      </c>
      <c r="Y98" s="126">
        <f t="shared" si="16"/>
        <v>41660</v>
      </c>
      <c r="Z98" s="119"/>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row>
    <row r="99" spans="1:153" s="59" customFormat="1" ht="191.25" x14ac:dyDescent="0.2">
      <c r="A99" s="61">
        <v>95</v>
      </c>
      <c r="B99" s="64" t="s">
        <v>432</v>
      </c>
      <c r="C99" s="32" t="s">
        <v>433</v>
      </c>
      <c r="D99" s="55" t="s">
        <v>24</v>
      </c>
      <c r="E99" s="13" t="s">
        <v>15</v>
      </c>
      <c r="F99" s="80">
        <v>157039687</v>
      </c>
      <c r="G99" s="32" t="s">
        <v>434</v>
      </c>
      <c r="H99" s="38">
        <v>800058607</v>
      </c>
      <c r="I99" s="24">
        <v>2</v>
      </c>
      <c r="J99" s="12">
        <v>41627</v>
      </c>
      <c r="K99" s="12">
        <v>41635</v>
      </c>
      <c r="L99" s="54">
        <v>90</v>
      </c>
      <c r="M99" s="12">
        <v>41725</v>
      </c>
      <c r="N99" s="12"/>
      <c r="O99" s="12"/>
      <c r="P99" s="12">
        <f>M99+O99</f>
        <v>41725</v>
      </c>
      <c r="Q99" s="12"/>
      <c r="R99" s="60">
        <f t="shared" si="14"/>
        <v>157039687</v>
      </c>
      <c r="S99" s="58" t="s">
        <v>483</v>
      </c>
      <c r="T99" s="114" t="s">
        <v>220</v>
      </c>
      <c r="U99" s="55" t="s">
        <v>263</v>
      </c>
      <c r="V99" s="55" t="s">
        <v>264</v>
      </c>
      <c r="W99" s="55" t="s">
        <v>27</v>
      </c>
      <c r="X99" s="59" t="s">
        <v>463</v>
      </c>
      <c r="Y99" s="126">
        <f t="shared" si="16"/>
        <v>41725</v>
      </c>
      <c r="Z99" s="119"/>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row>
    <row r="100" spans="1:153" s="59" customFormat="1" ht="72.75" customHeight="1" x14ac:dyDescent="0.2">
      <c r="A100" s="61">
        <v>96</v>
      </c>
      <c r="B100" s="54" t="s">
        <v>435</v>
      </c>
      <c r="C100" s="32" t="s">
        <v>436</v>
      </c>
      <c r="D100" s="55" t="s">
        <v>14</v>
      </c>
      <c r="E100" s="13" t="s">
        <v>15</v>
      </c>
      <c r="F100" s="80">
        <v>2377768</v>
      </c>
      <c r="G100" s="32" t="s">
        <v>437</v>
      </c>
      <c r="H100" s="38">
        <v>900367077</v>
      </c>
      <c r="I100" s="24">
        <v>7</v>
      </c>
      <c r="J100" s="12">
        <v>41628</v>
      </c>
      <c r="K100" s="12">
        <v>41638</v>
      </c>
      <c r="L100" s="54" t="s">
        <v>52</v>
      </c>
      <c r="M100" s="12">
        <v>41647</v>
      </c>
      <c r="N100" s="119">
        <v>41638</v>
      </c>
      <c r="O100" s="54" t="s">
        <v>40</v>
      </c>
      <c r="P100" s="12">
        <v>41681</v>
      </c>
      <c r="Q100" s="12"/>
      <c r="R100" s="60">
        <f t="shared" si="14"/>
        <v>2377768</v>
      </c>
      <c r="S100" s="58" t="s">
        <v>484</v>
      </c>
      <c r="T100" s="114" t="s">
        <v>31</v>
      </c>
      <c r="U100" s="55" t="s">
        <v>249</v>
      </c>
      <c r="V100" s="55" t="s">
        <v>93</v>
      </c>
      <c r="W100" s="55" t="s">
        <v>500</v>
      </c>
      <c r="X100" s="59" t="s">
        <v>463</v>
      </c>
      <c r="Y100" s="126">
        <f t="shared" si="16"/>
        <v>41681</v>
      </c>
      <c r="Z100" s="119">
        <v>41794</v>
      </c>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row>
    <row r="101" spans="1:153" s="59" customFormat="1" ht="90.75" customHeight="1" x14ac:dyDescent="0.2">
      <c r="A101" s="61">
        <v>97</v>
      </c>
      <c r="B101" s="64" t="s">
        <v>438</v>
      </c>
      <c r="C101" s="32" t="s">
        <v>439</v>
      </c>
      <c r="D101" s="55" t="s">
        <v>24</v>
      </c>
      <c r="E101" s="13" t="s">
        <v>15</v>
      </c>
      <c r="F101" s="80">
        <v>110400000</v>
      </c>
      <c r="G101" s="32" t="s">
        <v>56</v>
      </c>
      <c r="H101" s="38">
        <v>830001338</v>
      </c>
      <c r="I101" s="24">
        <v>1</v>
      </c>
      <c r="J101" s="12">
        <v>41632</v>
      </c>
      <c r="K101" s="12">
        <v>41656</v>
      </c>
      <c r="L101" s="54">
        <v>60</v>
      </c>
      <c r="M101" s="12">
        <v>41716</v>
      </c>
      <c r="N101" s="119">
        <v>41716</v>
      </c>
      <c r="O101" s="19">
        <v>30</v>
      </c>
      <c r="P101" s="36">
        <v>41745</v>
      </c>
      <c r="Q101" s="12"/>
      <c r="R101" s="60">
        <f t="shared" si="14"/>
        <v>110400000</v>
      </c>
      <c r="S101" s="58" t="s">
        <v>485</v>
      </c>
      <c r="T101" s="114" t="s">
        <v>220</v>
      </c>
      <c r="U101" s="55" t="s">
        <v>263</v>
      </c>
      <c r="V101" s="55" t="s">
        <v>264</v>
      </c>
      <c r="W101" s="55" t="s">
        <v>27</v>
      </c>
      <c r="X101" s="59" t="s">
        <v>463</v>
      </c>
      <c r="Y101" s="126">
        <f t="shared" si="16"/>
        <v>41745</v>
      </c>
      <c r="Z101" s="119"/>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c r="EN101" s="125"/>
      <c r="EO101" s="125"/>
      <c r="EP101" s="125"/>
      <c r="EQ101" s="125"/>
      <c r="ER101" s="125"/>
      <c r="ES101" s="125"/>
      <c r="ET101" s="125"/>
      <c r="EU101" s="125"/>
      <c r="EV101" s="125"/>
      <c r="EW101" s="125"/>
    </row>
    <row r="102" spans="1:153" s="59" customFormat="1" ht="114.75" x14ac:dyDescent="0.2">
      <c r="A102" s="61">
        <v>98</v>
      </c>
      <c r="B102" s="64" t="s">
        <v>440</v>
      </c>
      <c r="C102" s="32" t="s">
        <v>441</v>
      </c>
      <c r="D102" s="55" t="s">
        <v>24</v>
      </c>
      <c r="E102" s="13" t="s">
        <v>15</v>
      </c>
      <c r="F102" s="80">
        <v>2490000000</v>
      </c>
      <c r="G102" s="32" t="s">
        <v>57</v>
      </c>
      <c r="H102" s="38">
        <v>830049916</v>
      </c>
      <c r="I102" s="24">
        <v>4</v>
      </c>
      <c r="J102" s="12">
        <v>41634</v>
      </c>
      <c r="K102" s="12">
        <v>41659</v>
      </c>
      <c r="L102" s="54">
        <v>300</v>
      </c>
      <c r="M102" s="12">
        <v>41962</v>
      </c>
      <c r="N102" s="119">
        <v>41993</v>
      </c>
      <c r="O102" s="19">
        <v>60</v>
      </c>
      <c r="P102" s="36">
        <v>42023</v>
      </c>
      <c r="Q102" s="20">
        <v>436725800</v>
      </c>
      <c r="R102" s="60">
        <f t="shared" si="14"/>
        <v>2926725800</v>
      </c>
      <c r="S102" s="58" t="s">
        <v>491</v>
      </c>
      <c r="T102" s="114" t="s">
        <v>220</v>
      </c>
      <c r="U102" s="55" t="s">
        <v>263</v>
      </c>
      <c r="V102" s="55" t="s">
        <v>264</v>
      </c>
      <c r="W102" s="55" t="s">
        <v>27</v>
      </c>
      <c r="X102" s="59" t="s">
        <v>463</v>
      </c>
      <c r="Y102" s="126">
        <f t="shared" si="16"/>
        <v>42023</v>
      </c>
      <c r="Z102" s="119"/>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c r="EN102" s="125"/>
      <c r="EO102" s="125"/>
      <c r="EP102" s="125"/>
      <c r="EQ102" s="125"/>
      <c r="ER102" s="125"/>
      <c r="ES102" s="125"/>
      <c r="ET102" s="125"/>
      <c r="EU102" s="125"/>
      <c r="EV102" s="125"/>
      <c r="EW102" s="125"/>
    </row>
    <row r="103" spans="1:153" s="59" customFormat="1" ht="22.5" customHeight="1" x14ac:dyDescent="0.2">
      <c r="A103" s="140"/>
      <c r="B103" s="141"/>
      <c r="C103" s="142"/>
      <c r="D103" s="143"/>
      <c r="E103" s="144"/>
      <c r="F103" s="145"/>
      <c r="G103" s="142"/>
      <c r="H103" s="146"/>
      <c r="I103" s="147"/>
      <c r="J103" s="148"/>
      <c r="K103" s="148"/>
      <c r="L103" s="149"/>
      <c r="M103" s="148"/>
      <c r="N103" s="150"/>
      <c r="O103" s="151"/>
      <c r="P103" s="152"/>
      <c r="Q103" s="158" t="s">
        <v>495</v>
      </c>
      <c r="R103" s="157">
        <f>SUBTOTAL(9,R5:R102)</f>
        <v>11769553199</v>
      </c>
      <c r="S103" s="153"/>
      <c r="T103" s="154"/>
      <c r="U103" s="143"/>
      <c r="V103" s="143"/>
      <c r="W103" s="143"/>
      <c r="X103" s="155"/>
      <c r="Y103" s="156"/>
      <c r="Z103" s="150"/>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c r="EO103" s="125"/>
      <c r="EP103" s="125"/>
      <c r="EQ103" s="125"/>
      <c r="ER103" s="125"/>
      <c r="ES103" s="125"/>
      <c r="ET103" s="125"/>
      <c r="EU103" s="125"/>
      <c r="EV103" s="125"/>
      <c r="EW103" s="125"/>
    </row>
    <row r="104" spans="1:153" s="28" customFormat="1" x14ac:dyDescent="0.2">
      <c r="A104" s="45"/>
      <c r="B104" s="45"/>
      <c r="C104" s="46"/>
      <c r="D104" s="46"/>
      <c r="E104" s="45"/>
      <c r="F104" s="99"/>
      <c r="G104" s="51"/>
      <c r="H104" s="47"/>
      <c r="I104" s="51"/>
      <c r="J104" s="98"/>
      <c r="K104" s="45"/>
      <c r="L104" s="45"/>
      <c r="M104" s="48"/>
      <c r="N104" s="48"/>
      <c r="P104" s="49"/>
      <c r="Q104" s="50"/>
      <c r="T104" s="115"/>
      <c r="U104" s="100"/>
      <c r="V104" s="100"/>
      <c r="W104" s="100"/>
      <c r="Z104" s="124"/>
    </row>
    <row r="105" spans="1:153" s="28" customFormat="1" x14ac:dyDescent="0.2">
      <c r="A105" s="45"/>
      <c r="B105" s="45"/>
      <c r="C105" s="46"/>
      <c r="D105" s="46"/>
      <c r="E105" s="45"/>
      <c r="F105" s="99"/>
      <c r="G105" s="51"/>
      <c r="H105" s="47"/>
      <c r="I105" s="51"/>
      <c r="J105" s="98"/>
      <c r="K105" s="45"/>
      <c r="L105" s="45"/>
      <c r="M105" s="48"/>
      <c r="N105" s="48"/>
      <c r="P105" s="49"/>
      <c r="Q105" s="50"/>
      <c r="T105" s="115"/>
      <c r="U105" s="100"/>
      <c r="V105" s="100"/>
      <c r="W105" s="100"/>
      <c r="Z105" s="124"/>
    </row>
    <row r="106" spans="1:153" s="110" customFormat="1" x14ac:dyDescent="0.2">
      <c r="A106" s="101"/>
      <c r="B106" s="102"/>
      <c r="C106" s="103"/>
      <c r="D106" s="103"/>
      <c r="E106" s="102"/>
      <c r="F106" s="104"/>
      <c r="G106" s="105"/>
      <c r="H106" s="106"/>
      <c r="I106" s="105"/>
      <c r="J106" s="107"/>
      <c r="K106" s="45"/>
      <c r="L106" s="102"/>
      <c r="M106" s="108"/>
      <c r="N106" s="108"/>
      <c r="O106" s="108"/>
      <c r="P106" s="108"/>
      <c r="Q106" s="108"/>
      <c r="R106" s="109"/>
      <c r="S106" s="109"/>
      <c r="T106" s="116"/>
      <c r="U106" s="102"/>
      <c r="V106" s="102"/>
      <c r="W106" s="102"/>
      <c r="Z106" s="129"/>
    </row>
    <row r="107" spans="1:153" s="90" customFormat="1" x14ac:dyDescent="0.2">
      <c r="A107" s="163"/>
      <c r="B107" s="1"/>
      <c r="C107" s="91"/>
      <c r="D107" s="91"/>
      <c r="E107" s="82"/>
      <c r="F107" s="83"/>
      <c r="G107" s="84"/>
      <c r="H107" s="85"/>
      <c r="I107" s="84"/>
      <c r="J107" s="86"/>
      <c r="K107" s="9"/>
      <c r="L107" s="82"/>
      <c r="M107" s="87"/>
      <c r="N107" s="87"/>
      <c r="O107" s="87"/>
      <c r="P107" s="87"/>
      <c r="Q107" s="87"/>
      <c r="R107" s="88"/>
      <c r="S107" s="88"/>
      <c r="T107" s="117"/>
      <c r="U107" s="89"/>
      <c r="V107" s="89"/>
      <c r="W107" s="89"/>
      <c r="Z107" s="130"/>
    </row>
    <row r="108" spans="1:153" x14ac:dyDescent="0.2">
      <c r="A108" s="163"/>
      <c r="C108" s="91"/>
      <c r="D108" s="91"/>
      <c r="E108" s="92"/>
      <c r="O108" s="93"/>
      <c r="Q108" s="94"/>
      <c r="U108" s="53"/>
      <c r="V108" s="53"/>
      <c r="W108" s="53"/>
    </row>
    <row r="109" spans="1:153" x14ac:dyDescent="0.2">
      <c r="A109" s="163"/>
      <c r="C109" s="91"/>
      <c r="D109" s="91"/>
      <c r="E109" s="92"/>
      <c r="O109" s="93"/>
      <c r="Q109" s="94"/>
      <c r="U109" s="53"/>
      <c r="V109" s="53"/>
      <c r="W109" s="53"/>
    </row>
    <row r="110" spans="1:153" s="28" customFormat="1" x14ac:dyDescent="0.2">
      <c r="A110" s="164"/>
      <c r="B110" s="45"/>
      <c r="C110" s="111"/>
      <c r="D110" s="111"/>
      <c r="E110" s="111"/>
      <c r="F110" s="99"/>
      <c r="G110" s="51"/>
      <c r="H110" s="47"/>
      <c r="I110" s="51"/>
      <c r="J110" s="98"/>
      <c r="K110" s="45"/>
      <c r="L110" s="45"/>
      <c r="M110" s="48"/>
      <c r="N110" s="48"/>
      <c r="P110" s="49"/>
      <c r="Q110" s="50"/>
      <c r="T110" s="115"/>
      <c r="Z110" s="124"/>
    </row>
    <row r="111" spans="1:153" s="28" customFormat="1" x14ac:dyDescent="0.2">
      <c r="A111" s="164"/>
      <c r="B111" s="45"/>
      <c r="C111" s="111"/>
      <c r="D111" s="111"/>
      <c r="E111" s="111"/>
      <c r="F111" s="99"/>
      <c r="G111" s="51"/>
      <c r="H111" s="47"/>
      <c r="I111" s="51"/>
      <c r="J111" s="98"/>
      <c r="K111" s="45"/>
      <c r="L111" s="45"/>
      <c r="M111" s="48"/>
      <c r="N111" s="48"/>
      <c r="P111" s="49"/>
      <c r="Q111" s="50"/>
      <c r="T111" s="115"/>
      <c r="Z111" s="124"/>
    </row>
    <row r="112" spans="1:153" s="28" customFormat="1" x14ac:dyDescent="0.2">
      <c r="A112" s="164"/>
      <c r="B112" s="45"/>
      <c r="C112" s="111"/>
      <c r="D112" s="111"/>
      <c r="E112" s="111"/>
      <c r="F112" s="99"/>
      <c r="G112" s="51"/>
      <c r="H112" s="47"/>
      <c r="I112" s="51"/>
      <c r="J112" s="98"/>
      <c r="K112" s="45"/>
      <c r="L112" s="45"/>
      <c r="M112" s="48"/>
      <c r="N112" s="48"/>
      <c r="P112" s="49"/>
      <c r="Q112" s="50"/>
      <c r="T112" s="115"/>
      <c r="Z112" s="124"/>
    </row>
    <row r="113" spans="1:26" s="28" customFormat="1" x14ac:dyDescent="0.2">
      <c r="A113" s="45"/>
      <c r="B113" s="45"/>
      <c r="C113" s="46"/>
      <c r="D113" s="46"/>
      <c r="E113" s="45"/>
      <c r="F113" s="99"/>
      <c r="G113" s="51"/>
      <c r="H113" s="47"/>
      <c r="I113" s="51"/>
      <c r="J113" s="98"/>
      <c r="K113" s="45"/>
      <c r="L113" s="45"/>
      <c r="M113" s="48"/>
      <c r="N113" s="48"/>
      <c r="P113" s="49"/>
      <c r="Q113" s="50"/>
      <c r="T113" s="115"/>
      <c r="Z113" s="124"/>
    </row>
    <row r="114" spans="1:26" s="28" customFormat="1" x14ac:dyDescent="0.2">
      <c r="A114" s="45"/>
      <c r="B114" s="45"/>
      <c r="C114" s="46"/>
      <c r="D114" s="46"/>
      <c r="E114" s="45"/>
      <c r="F114" s="99"/>
      <c r="G114" s="51"/>
      <c r="H114" s="47"/>
      <c r="I114" s="51"/>
      <c r="J114" s="98"/>
      <c r="K114" s="45"/>
      <c r="L114" s="45"/>
      <c r="M114" s="48"/>
      <c r="N114" s="48"/>
      <c r="P114" s="49"/>
      <c r="Q114" s="50"/>
      <c r="T114" s="115"/>
      <c r="Z114" s="124"/>
    </row>
    <row r="115" spans="1:26" s="28" customFormat="1" x14ac:dyDescent="0.2">
      <c r="A115" s="45"/>
      <c r="B115" s="45"/>
      <c r="C115" s="46"/>
      <c r="D115" s="46"/>
      <c r="E115" s="45"/>
      <c r="F115" s="99"/>
      <c r="G115" s="51"/>
      <c r="H115" s="47"/>
      <c r="I115" s="51"/>
      <c r="J115" s="98"/>
      <c r="K115" s="45"/>
      <c r="L115" s="45"/>
      <c r="M115" s="48"/>
      <c r="N115" s="48"/>
      <c r="P115" s="49"/>
      <c r="Q115" s="50"/>
      <c r="T115" s="115"/>
      <c r="Z115" s="124"/>
    </row>
    <row r="116" spans="1:26" s="28" customFormat="1" x14ac:dyDescent="0.2">
      <c r="A116" s="45"/>
      <c r="B116" s="45"/>
      <c r="C116" s="46"/>
      <c r="D116" s="46"/>
      <c r="E116" s="45"/>
      <c r="F116" s="99"/>
      <c r="G116" s="51"/>
      <c r="H116" s="47"/>
      <c r="I116" s="51"/>
      <c r="J116" s="98"/>
      <c r="K116" s="45"/>
      <c r="L116" s="45"/>
      <c r="M116" s="48"/>
      <c r="N116" s="48"/>
      <c r="P116" s="49"/>
      <c r="Q116" s="50"/>
      <c r="T116" s="115"/>
      <c r="Z116" s="124"/>
    </row>
    <row r="117" spans="1:26" s="28" customFormat="1" x14ac:dyDescent="0.2">
      <c r="A117" s="45"/>
      <c r="B117" s="45"/>
      <c r="C117" s="112"/>
      <c r="D117" s="112"/>
      <c r="E117" s="45"/>
      <c r="F117" s="99"/>
      <c r="G117" s="51"/>
      <c r="H117" s="47"/>
      <c r="I117" s="51"/>
      <c r="J117" s="98"/>
      <c r="K117" s="45"/>
      <c r="L117" s="45"/>
      <c r="M117" s="48"/>
      <c r="N117" s="48"/>
      <c r="P117" s="49"/>
      <c r="Q117" s="50"/>
      <c r="T117" s="115"/>
      <c r="Z117" s="124"/>
    </row>
    <row r="118" spans="1:26" s="28" customFormat="1" ht="12.75" x14ac:dyDescent="0.2">
      <c r="A118" s="45"/>
      <c r="B118" s="45"/>
      <c r="C118" s="113"/>
      <c r="D118" s="113"/>
      <c r="E118" s="45"/>
      <c r="F118" s="99"/>
      <c r="G118" s="51"/>
      <c r="H118" s="47"/>
      <c r="I118" s="51"/>
      <c r="J118" s="98"/>
      <c r="K118" s="45"/>
      <c r="L118" s="45"/>
      <c r="M118" s="48"/>
      <c r="N118" s="48"/>
      <c r="P118" s="49"/>
      <c r="Q118" s="50"/>
      <c r="T118" s="115"/>
      <c r="Z118" s="124"/>
    </row>
    <row r="119" spans="1:26" s="28" customFormat="1" ht="12.75" x14ac:dyDescent="0.2">
      <c r="A119" s="45"/>
      <c r="B119" s="45"/>
      <c r="C119" s="113"/>
      <c r="D119" s="113"/>
      <c r="E119" s="45"/>
      <c r="F119" s="99"/>
      <c r="G119" s="51"/>
      <c r="H119" s="47"/>
      <c r="I119" s="51"/>
      <c r="J119" s="98"/>
      <c r="K119" s="45"/>
      <c r="L119" s="45"/>
      <c r="M119" s="48"/>
      <c r="N119" s="48"/>
      <c r="P119" s="49"/>
      <c r="Q119" s="50"/>
      <c r="T119" s="115"/>
      <c r="Z119" s="124"/>
    </row>
    <row r="120" spans="1:26" s="28" customFormat="1" ht="12.75" x14ac:dyDescent="0.2">
      <c r="A120" s="45"/>
      <c r="B120" s="45"/>
      <c r="C120" s="113"/>
      <c r="D120" s="113"/>
      <c r="E120" s="45"/>
      <c r="F120" s="99"/>
      <c r="G120" s="51"/>
      <c r="H120" s="47"/>
      <c r="I120" s="51"/>
      <c r="J120" s="98"/>
      <c r="K120" s="45"/>
      <c r="L120" s="45"/>
      <c r="M120" s="48"/>
      <c r="N120" s="48"/>
      <c r="P120" s="49"/>
      <c r="Q120" s="50"/>
      <c r="T120" s="115"/>
      <c r="Z120" s="124"/>
    </row>
    <row r="121" spans="1:26" s="28" customFormat="1" ht="12.75" x14ac:dyDescent="0.2">
      <c r="A121" s="45"/>
      <c r="B121" s="45"/>
      <c r="C121" s="113"/>
      <c r="D121" s="113"/>
      <c r="E121" s="45"/>
      <c r="F121" s="99"/>
      <c r="G121" s="51"/>
      <c r="H121" s="47"/>
      <c r="I121" s="51"/>
      <c r="J121" s="98"/>
      <c r="K121" s="45"/>
      <c r="L121" s="45"/>
      <c r="M121" s="48"/>
      <c r="N121" s="48"/>
      <c r="P121" s="49"/>
      <c r="Q121" s="50"/>
      <c r="T121" s="115"/>
      <c r="Z121" s="124"/>
    </row>
    <row r="122" spans="1:26" s="28" customFormat="1" ht="12.75" x14ac:dyDescent="0.2">
      <c r="A122" s="45"/>
      <c r="B122" s="45"/>
      <c r="C122" s="113"/>
      <c r="D122" s="113"/>
      <c r="E122" s="45"/>
      <c r="F122" s="99"/>
      <c r="G122" s="51"/>
      <c r="H122" s="47"/>
      <c r="I122" s="51"/>
      <c r="J122" s="98"/>
      <c r="K122" s="45"/>
      <c r="L122" s="45"/>
      <c r="M122" s="48"/>
      <c r="N122" s="48"/>
      <c r="P122" s="49"/>
      <c r="Q122" s="50"/>
      <c r="T122" s="115"/>
      <c r="Z122" s="124"/>
    </row>
    <row r="123" spans="1:26" s="28" customFormat="1" ht="12.75" x14ac:dyDescent="0.2">
      <c r="A123" s="45"/>
      <c r="B123" s="45"/>
      <c r="C123" s="113"/>
      <c r="D123" s="113"/>
      <c r="E123" s="45"/>
      <c r="F123" s="99"/>
      <c r="G123" s="51"/>
      <c r="H123" s="47"/>
      <c r="I123" s="51"/>
      <c r="J123" s="98"/>
      <c r="K123" s="45"/>
      <c r="L123" s="45"/>
      <c r="M123" s="48"/>
      <c r="N123" s="48"/>
      <c r="P123" s="49"/>
      <c r="Q123" s="50"/>
      <c r="T123" s="115"/>
      <c r="Z123" s="124"/>
    </row>
    <row r="124" spans="1:26" s="28" customFormat="1" ht="12.75" x14ac:dyDescent="0.2">
      <c r="A124" s="45"/>
      <c r="B124" s="45"/>
      <c r="C124" s="113"/>
      <c r="D124" s="113"/>
      <c r="E124" s="45"/>
      <c r="F124" s="99"/>
      <c r="G124" s="51"/>
      <c r="H124" s="47"/>
      <c r="I124" s="51"/>
      <c r="J124" s="98"/>
      <c r="K124" s="45"/>
      <c r="L124" s="45"/>
      <c r="M124" s="48"/>
      <c r="N124" s="48"/>
      <c r="P124" s="49"/>
      <c r="Q124" s="50"/>
      <c r="T124" s="115"/>
      <c r="Z124" s="124"/>
    </row>
    <row r="125" spans="1:26" s="28" customFormat="1" ht="12.75" x14ac:dyDescent="0.2">
      <c r="A125" s="45"/>
      <c r="B125" s="45"/>
      <c r="C125" s="113"/>
      <c r="D125" s="113"/>
      <c r="E125" s="45"/>
      <c r="F125" s="99"/>
      <c r="G125" s="51"/>
      <c r="H125" s="47"/>
      <c r="I125" s="51"/>
      <c r="J125" s="98"/>
      <c r="K125" s="45"/>
      <c r="L125" s="45"/>
      <c r="M125" s="48"/>
      <c r="N125" s="48"/>
      <c r="P125" s="49"/>
      <c r="Q125" s="50"/>
      <c r="T125" s="115"/>
      <c r="Z125" s="124"/>
    </row>
    <row r="126" spans="1:26" s="28" customFormat="1" ht="12.75" x14ac:dyDescent="0.2">
      <c r="A126" s="45"/>
      <c r="B126" s="45"/>
      <c r="C126" s="113"/>
      <c r="D126" s="113"/>
      <c r="E126" s="45"/>
      <c r="F126" s="99"/>
      <c r="G126" s="51"/>
      <c r="H126" s="47"/>
      <c r="I126" s="51"/>
      <c r="J126" s="98"/>
      <c r="K126" s="45"/>
      <c r="L126" s="45"/>
      <c r="M126" s="48"/>
      <c r="N126" s="48"/>
      <c r="P126" s="49"/>
      <c r="Q126" s="50"/>
      <c r="T126" s="115"/>
      <c r="Z126" s="124"/>
    </row>
    <row r="127" spans="1:26" s="28" customFormat="1" ht="12.75" x14ac:dyDescent="0.2">
      <c r="A127" s="45"/>
      <c r="B127" s="45"/>
      <c r="C127" s="113"/>
      <c r="D127" s="113"/>
      <c r="E127" s="45"/>
      <c r="F127" s="99"/>
      <c r="G127" s="51"/>
      <c r="H127" s="47"/>
      <c r="I127" s="51"/>
      <c r="J127" s="98"/>
      <c r="K127" s="45"/>
      <c r="L127" s="45"/>
      <c r="M127" s="48"/>
      <c r="N127" s="48"/>
      <c r="P127" s="49"/>
      <c r="Q127" s="50"/>
      <c r="T127" s="115"/>
      <c r="Z127" s="124"/>
    </row>
    <row r="128" spans="1:26" s="28" customFormat="1" ht="12.75" x14ac:dyDescent="0.2">
      <c r="A128" s="45"/>
      <c r="B128" s="45"/>
      <c r="C128" s="113"/>
      <c r="D128" s="113"/>
      <c r="E128" s="45"/>
      <c r="F128" s="99"/>
      <c r="G128" s="51"/>
      <c r="H128" s="47"/>
      <c r="I128" s="51"/>
      <c r="J128" s="98"/>
      <c r="K128" s="45"/>
      <c r="L128" s="45"/>
      <c r="M128" s="48"/>
      <c r="N128" s="48"/>
      <c r="P128" s="49"/>
      <c r="Q128" s="50"/>
      <c r="T128" s="115"/>
      <c r="Z128" s="124"/>
    </row>
    <row r="129" spans="1:26" s="28" customFormat="1" ht="12.75" x14ac:dyDescent="0.2">
      <c r="A129" s="45"/>
      <c r="B129" s="45"/>
      <c r="C129" s="113"/>
      <c r="D129" s="113"/>
      <c r="E129" s="45"/>
      <c r="F129" s="99"/>
      <c r="G129" s="51"/>
      <c r="H129" s="47"/>
      <c r="I129" s="51"/>
      <c r="J129" s="98"/>
      <c r="K129" s="45"/>
      <c r="L129" s="45"/>
      <c r="M129" s="48"/>
      <c r="N129" s="48"/>
      <c r="P129" s="49"/>
      <c r="Q129" s="50"/>
      <c r="T129" s="115"/>
      <c r="Z129" s="124"/>
    </row>
    <row r="130" spans="1:26" s="28" customFormat="1" ht="12.75" x14ac:dyDescent="0.2">
      <c r="A130" s="45"/>
      <c r="B130" s="45"/>
      <c r="C130" s="113"/>
      <c r="D130" s="113"/>
      <c r="E130" s="45"/>
      <c r="F130" s="99"/>
      <c r="G130" s="51"/>
      <c r="H130" s="47"/>
      <c r="I130" s="51"/>
      <c r="J130" s="98"/>
      <c r="K130" s="45"/>
      <c r="L130" s="45"/>
      <c r="M130" s="48"/>
      <c r="N130" s="48"/>
      <c r="P130" s="49"/>
      <c r="Q130" s="50"/>
      <c r="T130" s="115"/>
      <c r="Z130" s="124"/>
    </row>
    <row r="131" spans="1:26" s="28" customFormat="1" ht="12.75" x14ac:dyDescent="0.2">
      <c r="A131" s="45"/>
      <c r="B131" s="45"/>
      <c r="C131" s="113"/>
      <c r="D131" s="113"/>
      <c r="E131" s="45"/>
      <c r="F131" s="99"/>
      <c r="G131" s="51"/>
      <c r="H131" s="47"/>
      <c r="I131" s="51"/>
      <c r="J131" s="98"/>
      <c r="K131" s="45"/>
      <c r="L131" s="45"/>
      <c r="M131" s="48"/>
      <c r="N131" s="48"/>
      <c r="P131" s="49"/>
      <c r="Q131" s="50"/>
      <c r="T131" s="115"/>
      <c r="Z131" s="124"/>
    </row>
    <row r="132" spans="1:26" s="28" customFormat="1" ht="12.75" x14ac:dyDescent="0.2">
      <c r="A132" s="45"/>
      <c r="B132" s="45"/>
      <c r="C132" s="113"/>
      <c r="D132" s="113"/>
      <c r="E132" s="45"/>
      <c r="F132" s="99"/>
      <c r="G132" s="51"/>
      <c r="H132" s="47"/>
      <c r="I132" s="51"/>
      <c r="J132" s="98"/>
      <c r="K132" s="45"/>
      <c r="L132" s="45"/>
      <c r="M132" s="48"/>
      <c r="N132" s="48"/>
      <c r="P132" s="49"/>
      <c r="Q132" s="50"/>
      <c r="T132" s="115"/>
      <c r="Z132" s="124"/>
    </row>
    <row r="133" spans="1:26" s="28" customFormat="1" ht="12.75" x14ac:dyDescent="0.2">
      <c r="A133" s="45"/>
      <c r="B133" s="45"/>
      <c r="C133" s="113"/>
      <c r="D133" s="113"/>
      <c r="E133" s="45"/>
      <c r="F133" s="99"/>
      <c r="G133" s="51"/>
      <c r="H133" s="47"/>
      <c r="I133" s="51"/>
      <c r="J133" s="98"/>
      <c r="K133" s="45"/>
      <c r="L133" s="45"/>
      <c r="M133" s="48"/>
      <c r="N133" s="48"/>
      <c r="P133" s="49"/>
      <c r="Q133" s="50"/>
      <c r="T133" s="115"/>
      <c r="Z133" s="124"/>
    </row>
    <row r="134" spans="1:26" s="28" customFormat="1" ht="12.75" x14ac:dyDescent="0.2">
      <c r="A134" s="45"/>
      <c r="B134" s="45"/>
      <c r="C134" s="113"/>
      <c r="D134" s="113"/>
      <c r="E134" s="45"/>
      <c r="F134" s="99"/>
      <c r="G134" s="51"/>
      <c r="H134" s="47"/>
      <c r="I134" s="51"/>
      <c r="J134" s="98"/>
      <c r="K134" s="45"/>
      <c r="L134" s="45"/>
      <c r="M134" s="48"/>
      <c r="N134" s="48"/>
      <c r="P134" s="49"/>
      <c r="Q134" s="50"/>
      <c r="T134" s="115"/>
      <c r="Z134" s="124"/>
    </row>
    <row r="135" spans="1:26" s="28" customFormat="1" ht="12.75" x14ac:dyDescent="0.2">
      <c r="A135" s="45"/>
      <c r="B135" s="45"/>
      <c r="C135" s="113"/>
      <c r="D135" s="113"/>
      <c r="E135" s="45"/>
      <c r="F135" s="99"/>
      <c r="G135" s="51"/>
      <c r="H135" s="47"/>
      <c r="I135" s="51"/>
      <c r="J135" s="98"/>
      <c r="K135" s="45"/>
      <c r="L135" s="45"/>
      <c r="M135" s="48"/>
      <c r="N135" s="48"/>
      <c r="P135" s="49"/>
      <c r="Q135" s="50"/>
      <c r="T135" s="115"/>
      <c r="Z135" s="124"/>
    </row>
    <row r="136" spans="1:26" s="28" customFormat="1" x14ac:dyDescent="0.2">
      <c r="A136" s="45"/>
      <c r="B136" s="45"/>
      <c r="C136" s="46"/>
      <c r="D136" s="46"/>
      <c r="E136" s="45"/>
      <c r="F136" s="99"/>
      <c r="G136" s="51"/>
      <c r="H136" s="47"/>
      <c r="I136" s="51"/>
      <c r="J136" s="98"/>
      <c r="K136" s="45"/>
      <c r="L136" s="45"/>
      <c r="M136" s="48"/>
      <c r="N136" s="48"/>
      <c r="P136" s="49"/>
      <c r="Q136" s="50"/>
      <c r="T136" s="115"/>
      <c r="Z136" s="124"/>
    </row>
    <row r="137" spans="1:26" s="28" customFormat="1" x14ac:dyDescent="0.2">
      <c r="A137" s="45"/>
      <c r="B137" s="45"/>
      <c r="C137" s="46"/>
      <c r="D137" s="46"/>
      <c r="E137" s="45"/>
      <c r="F137" s="99"/>
      <c r="G137" s="51"/>
      <c r="H137" s="47"/>
      <c r="I137" s="51"/>
      <c r="J137" s="98"/>
      <c r="K137" s="45"/>
      <c r="L137" s="45"/>
      <c r="M137" s="48"/>
      <c r="N137" s="48"/>
      <c r="P137" s="49"/>
      <c r="Q137" s="50"/>
      <c r="T137" s="115"/>
      <c r="Z137" s="124"/>
    </row>
    <row r="138" spans="1:26" s="28" customFormat="1" x14ac:dyDescent="0.2">
      <c r="A138" s="45"/>
      <c r="B138" s="45"/>
      <c r="C138" s="46"/>
      <c r="D138" s="46"/>
      <c r="E138" s="45"/>
      <c r="F138" s="99"/>
      <c r="G138" s="51"/>
      <c r="H138" s="47"/>
      <c r="I138" s="51"/>
      <c r="J138" s="98"/>
      <c r="K138" s="45"/>
      <c r="L138" s="45"/>
      <c r="M138" s="48"/>
      <c r="N138" s="48"/>
      <c r="P138" s="49"/>
      <c r="Q138" s="50"/>
      <c r="T138" s="115"/>
      <c r="Z138" s="124"/>
    </row>
    <row r="139" spans="1:26" s="28" customFormat="1" x14ac:dyDescent="0.2">
      <c r="A139" s="45"/>
      <c r="B139" s="45"/>
      <c r="C139" s="46"/>
      <c r="D139" s="46"/>
      <c r="E139" s="45"/>
      <c r="F139" s="99"/>
      <c r="G139" s="51"/>
      <c r="H139" s="47"/>
      <c r="I139" s="51"/>
      <c r="J139" s="98"/>
      <c r="K139" s="45"/>
      <c r="L139" s="45"/>
      <c r="M139" s="48"/>
      <c r="N139" s="48"/>
      <c r="P139" s="49"/>
      <c r="Q139" s="50"/>
      <c r="T139" s="115"/>
      <c r="Z139" s="124"/>
    </row>
    <row r="140" spans="1:26" s="28" customFormat="1" x14ac:dyDescent="0.2">
      <c r="A140" s="45"/>
      <c r="B140" s="45"/>
      <c r="C140" s="46"/>
      <c r="D140" s="46"/>
      <c r="E140" s="45"/>
      <c r="F140" s="99"/>
      <c r="G140" s="51"/>
      <c r="H140" s="47"/>
      <c r="I140" s="51"/>
      <c r="J140" s="98"/>
      <c r="K140" s="45"/>
      <c r="L140" s="45"/>
      <c r="M140" s="48"/>
      <c r="N140" s="48"/>
      <c r="P140" s="49"/>
      <c r="Q140" s="50"/>
      <c r="T140" s="115"/>
      <c r="Z140" s="124"/>
    </row>
    <row r="141" spans="1:26" s="28" customFormat="1" x14ac:dyDescent="0.2">
      <c r="A141" s="45"/>
      <c r="B141" s="45"/>
      <c r="C141" s="46"/>
      <c r="D141" s="46"/>
      <c r="E141" s="45"/>
      <c r="F141" s="99"/>
      <c r="G141" s="51"/>
      <c r="H141" s="47"/>
      <c r="I141" s="51"/>
      <c r="J141" s="98"/>
      <c r="K141" s="45"/>
      <c r="L141" s="45"/>
      <c r="M141" s="48"/>
      <c r="N141" s="48"/>
      <c r="P141" s="49"/>
      <c r="Q141" s="50"/>
      <c r="T141" s="115"/>
      <c r="Z141" s="124"/>
    </row>
    <row r="142" spans="1:26" s="28" customFormat="1" x14ac:dyDescent="0.2">
      <c r="A142" s="45"/>
      <c r="B142" s="45"/>
      <c r="C142" s="46"/>
      <c r="D142" s="46"/>
      <c r="E142" s="45"/>
      <c r="F142" s="99"/>
      <c r="G142" s="51"/>
      <c r="H142" s="47"/>
      <c r="I142" s="51"/>
      <c r="J142" s="98"/>
      <c r="K142" s="45"/>
      <c r="L142" s="45"/>
      <c r="M142" s="48"/>
      <c r="N142" s="48"/>
      <c r="P142" s="49"/>
      <c r="Q142" s="50"/>
      <c r="T142" s="115"/>
      <c r="Z142" s="124"/>
    </row>
    <row r="143" spans="1:26" s="28" customFormat="1" x14ac:dyDescent="0.2">
      <c r="A143" s="45"/>
      <c r="B143" s="45"/>
      <c r="C143" s="46"/>
      <c r="D143" s="46"/>
      <c r="E143" s="45"/>
      <c r="F143" s="99"/>
      <c r="G143" s="51"/>
      <c r="H143" s="47"/>
      <c r="I143" s="51"/>
      <c r="J143" s="98"/>
      <c r="K143" s="45"/>
      <c r="L143" s="45"/>
      <c r="M143" s="48"/>
      <c r="N143" s="48"/>
      <c r="P143" s="49"/>
      <c r="Q143" s="50"/>
      <c r="T143" s="115"/>
      <c r="Z143" s="124"/>
    </row>
    <row r="144" spans="1:26" s="28" customFormat="1" x14ac:dyDescent="0.2">
      <c r="A144" s="45"/>
      <c r="B144" s="45"/>
      <c r="C144" s="46"/>
      <c r="D144" s="46"/>
      <c r="E144" s="45"/>
      <c r="F144" s="99"/>
      <c r="G144" s="51"/>
      <c r="H144" s="47"/>
      <c r="I144" s="51"/>
      <c r="J144" s="98"/>
      <c r="K144" s="45"/>
      <c r="L144" s="45"/>
      <c r="M144" s="48"/>
      <c r="N144" s="48"/>
      <c r="P144" s="49"/>
      <c r="Q144" s="50"/>
      <c r="T144" s="115"/>
      <c r="Z144" s="124"/>
    </row>
    <row r="145" spans="1:26" s="28" customFormat="1" x14ac:dyDescent="0.2">
      <c r="A145" s="45"/>
      <c r="B145" s="45"/>
      <c r="C145" s="46"/>
      <c r="D145" s="46"/>
      <c r="E145" s="45"/>
      <c r="F145" s="99"/>
      <c r="G145" s="51"/>
      <c r="H145" s="47"/>
      <c r="I145" s="51"/>
      <c r="J145" s="98"/>
      <c r="K145" s="45"/>
      <c r="L145" s="45"/>
      <c r="M145" s="48"/>
      <c r="N145" s="48"/>
      <c r="P145" s="49"/>
      <c r="Q145" s="50"/>
      <c r="T145" s="115"/>
      <c r="Z145" s="124"/>
    </row>
    <row r="146" spans="1:26" s="28" customFormat="1" x14ac:dyDescent="0.2">
      <c r="A146" s="45"/>
      <c r="B146" s="45"/>
      <c r="C146" s="46"/>
      <c r="D146" s="46"/>
      <c r="E146" s="45"/>
      <c r="F146" s="99"/>
      <c r="G146" s="51"/>
      <c r="H146" s="47"/>
      <c r="I146" s="51"/>
      <c r="J146" s="98"/>
      <c r="K146" s="45"/>
      <c r="L146" s="45"/>
      <c r="M146" s="48"/>
      <c r="N146" s="48"/>
      <c r="P146" s="49"/>
      <c r="Q146" s="50"/>
      <c r="T146" s="115"/>
      <c r="Z146" s="124"/>
    </row>
    <row r="147" spans="1:26" s="28" customFormat="1" x14ac:dyDescent="0.2">
      <c r="A147" s="45"/>
      <c r="B147" s="45"/>
      <c r="C147" s="46"/>
      <c r="D147" s="46"/>
      <c r="E147" s="45"/>
      <c r="F147" s="99"/>
      <c r="G147" s="51"/>
      <c r="H147" s="47"/>
      <c r="I147" s="51"/>
      <c r="J147" s="98"/>
      <c r="K147" s="45"/>
      <c r="L147" s="45"/>
      <c r="M147" s="48"/>
      <c r="N147" s="48"/>
      <c r="P147" s="49"/>
      <c r="Q147" s="50"/>
      <c r="T147" s="115"/>
      <c r="Z147" s="124"/>
    </row>
    <row r="148" spans="1:26" s="28" customFormat="1" x14ac:dyDescent="0.2">
      <c r="A148" s="45"/>
      <c r="B148" s="45"/>
      <c r="C148" s="46"/>
      <c r="D148" s="46"/>
      <c r="E148" s="45"/>
      <c r="F148" s="99"/>
      <c r="G148" s="51"/>
      <c r="H148" s="47"/>
      <c r="I148" s="51"/>
      <c r="J148" s="98"/>
      <c r="K148" s="45"/>
      <c r="L148" s="45"/>
      <c r="M148" s="48"/>
      <c r="N148" s="48"/>
      <c r="P148" s="49"/>
      <c r="Q148" s="50"/>
      <c r="T148" s="115"/>
      <c r="Z148" s="124"/>
    </row>
    <row r="149" spans="1:26" s="28" customFormat="1" x14ac:dyDescent="0.2">
      <c r="A149" s="45"/>
      <c r="B149" s="45"/>
      <c r="C149" s="46"/>
      <c r="D149" s="46"/>
      <c r="E149" s="45"/>
      <c r="F149" s="99"/>
      <c r="G149" s="51"/>
      <c r="H149" s="47"/>
      <c r="I149" s="51"/>
      <c r="J149" s="98"/>
      <c r="K149" s="45"/>
      <c r="L149" s="45"/>
      <c r="M149" s="48"/>
      <c r="N149" s="48"/>
      <c r="P149" s="49"/>
      <c r="Q149" s="50"/>
      <c r="T149" s="115"/>
      <c r="Z149" s="124"/>
    </row>
    <row r="150" spans="1:26" s="28" customFormat="1" x14ac:dyDescent="0.2">
      <c r="A150" s="45"/>
      <c r="B150" s="45"/>
      <c r="C150" s="46"/>
      <c r="D150" s="46"/>
      <c r="E150" s="45"/>
      <c r="F150" s="99"/>
      <c r="G150" s="51"/>
      <c r="H150" s="47"/>
      <c r="I150" s="51"/>
      <c r="J150" s="98"/>
      <c r="K150" s="45"/>
      <c r="L150" s="45"/>
      <c r="M150" s="48"/>
      <c r="N150" s="48"/>
      <c r="P150" s="49"/>
      <c r="Q150" s="50"/>
      <c r="T150" s="115"/>
      <c r="Z150" s="124"/>
    </row>
    <row r="151" spans="1:26" s="28" customFormat="1" x14ac:dyDescent="0.2">
      <c r="A151" s="45"/>
      <c r="B151" s="45"/>
      <c r="C151" s="46"/>
      <c r="D151" s="46"/>
      <c r="E151" s="45"/>
      <c r="F151" s="99"/>
      <c r="G151" s="51"/>
      <c r="H151" s="47"/>
      <c r="I151" s="51"/>
      <c r="J151" s="98"/>
      <c r="K151" s="45"/>
      <c r="L151" s="45"/>
      <c r="M151" s="48"/>
      <c r="N151" s="48"/>
      <c r="P151" s="49"/>
      <c r="Q151" s="50"/>
      <c r="T151" s="115"/>
      <c r="Z151" s="124"/>
    </row>
    <row r="152" spans="1:26" s="28" customFormat="1" x14ac:dyDescent="0.2">
      <c r="A152" s="45"/>
      <c r="B152" s="45"/>
      <c r="C152" s="46"/>
      <c r="D152" s="46"/>
      <c r="E152" s="45"/>
      <c r="F152" s="99"/>
      <c r="G152" s="51"/>
      <c r="H152" s="47"/>
      <c r="I152" s="51"/>
      <c r="J152" s="98"/>
      <c r="K152" s="45"/>
      <c r="L152" s="45"/>
      <c r="M152" s="48"/>
      <c r="N152" s="48"/>
      <c r="P152" s="49"/>
      <c r="Q152" s="50"/>
      <c r="T152" s="115"/>
      <c r="Z152" s="124"/>
    </row>
    <row r="153" spans="1:26" s="28" customFormat="1" x14ac:dyDescent="0.2">
      <c r="A153" s="45"/>
      <c r="B153" s="45"/>
      <c r="C153" s="46"/>
      <c r="D153" s="46"/>
      <c r="E153" s="45"/>
      <c r="F153" s="99"/>
      <c r="G153" s="51"/>
      <c r="H153" s="47"/>
      <c r="I153" s="51"/>
      <c r="J153" s="98"/>
      <c r="K153" s="45"/>
      <c r="L153" s="45"/>
      <c r="M153" s="48"/>
      <c r="N153" s="48"/>
      <c r="P153" s="49"/>
      <c r="Q153" s="50"/>
      <c r="T153" s="115"/>
      <c r="Z153" s="124"/>
    </row>
    <row r="154" spans="1:26" s="28" customFormat="1" x14ac:dyDescent="0.2">
      <c r="A154" s="45"/>
      <c r="B154" s="45"/>
      <c r="C154" s="46"/>
      <c r="D154" s="46"/>
      <c r="E154" s="45"/>
      <c r="F154" s="99"/>
      <c r="G154" s="51"/>
      <c r="H154" s="47"/>
      <c r="I154" s="51"/>
      <c r="J154" s="98"/>
      <c r="K154" s="45"/>
      <c r="L154" s="45"/>
      <c r="M154" s="48"/>
      <c r="N154" s="48"/>
      <c r="P154" s="49"/>
      <c r="Q154" s="50"/>
      <c r="T154" s="115"/>
      <c r="Z154" s="124"/>
    </row>
    <row r="155" spans="1:26" s="28" customFormat="1" x14ac:dyDescent="0.2">
      <c r="A155" s="45"/>
      <c r="B155" s="45"/>
      <c r="C155" s="46"/>
      <c r="D155" s="46"/>
      <c r="E155" s="45"/>
      <c r="F155" s="99"/>
      <c r="G155" s="51"/>
      <c r="H155" s="47"/>
      <c r="I155" s="51"/>
      <c r="J155" s="98"/>
      <c r="K155" s="45"/>
      <c r="L155" s="45"/>
      <c r="M155" s="48"/>
      <c r="N155" s="48"/>
      <c r="P155" s="49"/>
      <c r="Q155" s="50"/>
      <c r="T155" s="115"/>
      <c r="Z155" s="124"/>
    </row>
  </sheetData>
  <protectedRanges>
    <protectedRange password="D51F" sqref="H58:I58" name="Rango1_1_1_1_1"/>
  </protectedRanges>
  <mergeCells count="26">
    <mergeCell ref="B3:B4"/>
    <mergeCell ref="C3:C4"/>
    <mergeCell ref="W3:W4"/>
    <mergeCell ref="X3:X4"/>
    <mergeCell ref="D3:D4"/>
    <mergeCell ref="E3:E4"/>
    <mergeCell ref="S3:S4"/>
    <mergeCell ref="T3:T4"/>
    <mergeCell ref="U3:V3"/>
    <mergeCell ref="N3:N4"/>
    <mergeCell ref="Y3:Y4"/>
    <mergeCell ref="Z3:Z4"/>
    <mergeCell ref="A1:B2"/>
    <mergeCell ref="C1:W1"/>
    <mergeCell ref="C2:W2"/>
    <mergeCell ref="O3:O4"/>
    <mergeCell ref="P3:P4"/>
    <mergeCell ref="Q3:Q4"/>
    <mergeCell ref="R3:R4"/>
    <mergeCell ref="G3:I3"/>
    <mergeCell ref="J3:J4"/>
    <mergeCell ref="K3:K4"/>
    <mergeCell ref="L3:L4"/>
    <mergeCell ref="M3:M4"/>
    <mergeCell ref="F3:F4"/>
    <mergeCell ref="A3:A4"/>
  </mergeCells>
  <pageMargins left="0.70866141732283472" right="0.70866141732283472" top="0.74803149606299213" bottom="0.74803149606299213" header="0.31496062992125984" footer="0.31496062992125984"/>
  <pageSetup paperSize="5"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ADIC Y PROR 2013</vt:lpstr>
      <vt:lpstr>'CONTRATOS ADIC Y PROR 2013'!Área_de_impresión</vt:lpstr>
      <vt:lpstr>'CONTRATOS ADIC Y PROR 2013'!Títulos_a_imprimir</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2016-02-16T04:53:31Z</cp:lastPrinted>
  <dcterms:created xsi:type="dcterms:W3CDTF">2005-08-09T16:39:02Z</dcterms:created>
  <dcterms:modified xsi:type="dcterms:W3CDTF">2016-09-15T21:27:58Z</dcterms:modified>
</cp:coreProperties>
</file>